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ы3" sheetId="3" state="visible" r:id="rId4"/>
    <sheet name="Лист 4" sheetId="4" state="visible" r:id="rId5"/>
  </sheets>
  <definedNames>
    <definedName function="false" hidden="false" localSheetId="3" name="_xlnm.Print_Area" vbProcedure="false">'Лист 4'!$A$1:$DX$25</definedName>
    <definedName function="false" hidden="false" localSheetId="3" name="_xlnm.Print_Titles" vbProcedure="false">'Лист 4'!$10:$14</definedName>
    <definedName function="false" hidden="false" localSheetId="0" name="_xlnm.Print_Area" vbProcedure="false">Лист1!$A$1:$DU$18</definedName>
    <definedName function="false" hidden="false" localSheetId="2" name="_xlnm.Print_Area" vbProcedure="false">Листы3!$A$1:$DS$87</definedName>
    <definedName function="false" hidden="false" localSheetId="2" name="_xlnm.Print_Titles" vbProcedure="false">Листы3!$8:$10</definedName>
    <definedName function="false" hidden="false" localSheetId="0" name="_xlnm.Print_Area" vbProcedure="false">Лист1!$A$1:$DU$18</definedName>
    <definedName function="false" hidden="false" localSheetId="2" name="_xlnm.Print_Area" vbProcedure="false">Листы3!$A$1:$DS$87</definedName>
    <definedName function="false" hidden="false" localSheetId="2" name="_xlnm.Print_Titles" vbProcedure="false">Листы3!$8:$10</definedName>
    <definedName function="false" hidden="false" localSheetId="3" name="_xlnm.Print_Area" vbProcedure="false">'Лист 4'!$A$1:$DX$25</definedName>
    <definedName function="false" hidden="false" localSheetId="3" name="_xlnm.Print_Titles" vbProcedure="false">'Лист 4'!$10:$14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<sst xmlns="http://schemas.openxmlformats.org/spreadsheetml/2006/main" count="236" uniqueCount="189">
  <si>
    <t xml:space="preserve">Приложение</t>
  </si>
  <si>
    <t xml:space="preserve">к стандартам раскрытия информации субъектами оптового</t>
  </si>
  <si>
    <t xml:space="preserve">и розничных рынков электрической энергии,</t>
  </si>
  <si>
    <t xml:space="preserve">утв. постановлением Правительства РФ от 21 января 2004 г. № 24</t>
  </si>
  <si>
    <t xml:space="preserve">(в ред. от 17 сентября 2015 г.)</t>
  </si>
  <si>
    <t xml:space="preserve">ПРЕДЛОЖЕНИЕ</t>
  </si>
  <si>
    <t xml:space="preserve">о размере цен (тарифов), долгосрочных параметров регулирования</t>
  </si>
  <si>
    <t xml:space="preserve">(вид цены (тарифа) на</t>
  </si>
  <si>
    <t xml:space="preserve">2021</t>
  </si>
  <si>
    <t xml:space="preserve">год</t>
  </si>
  <si>
    <t xml:space="preserve">(расчетный период регулирования)</t>
  </si>
  <si>
    <t xml:space="preserve">Общество с ограниченной ответственностью  "Энерго-Сервис"</t>
  </si>
  <si>
    <t xml:space="preserve">(полное и сокращенное наименование юридического лица)</t>
  </si>
  <si>
    <t xml:space="preserve">ООО "Энерго-Сервис"</t>
  </si>
  <si>
    <t xml:space="preserve">Приложение № 1</t>
  </si>
  <si>
    <t xml:space="preserve">к предложению о размере цен (тарифов),</t>
  </si>
  <si>
    <t xml:space="preserve">долгосрочных параметров регулирования</t>
  </si>
  <si>
    <t xml:space="preserve">Раздел 1. Информация об организации</t>
  </si>
  <si>
    <t xml:space="preserve">Полное наименование</t>
  </si>
  <si>
    <t xml:space="preserve">Сокращенное наименование</t>
  </si>
  <si>
    <t xml:space="preserve">Место нахождения</t>
  </si>
  <si>
    <t xml:space="preserve">305000,г.Курск ,ул.Луначарского,9</t>
  </si>
  <si>
    <t xml:space="preserve">Фактический адрес</t>
  </si>
  <si>
    <t xml:space="preserve">ИНН</t>
  </si>
  <si>
    <t xml:space="preserve">4632032678</t>
  </si>
  <si>
    <t xml:space="preserve">КПП</t>
  </si>
  <si>
    <t xml:space="preserve">463201001</t>
  </si>
  <si>
    <t xml:space="preserve">Ф.И.О. руководителя</t>
  </si>
  <si>
    <t xml:space="preserve">Иванов Ярослав Владимирович</t>
  </si>
  <si>
    <t xml:space="preserve">Адрес электронной почты</t>
  </si>
  <si>
    <t xml:space="preserve">osuvorova@keaz,ru</t>
  </si>
  <si>
    <t xml:space="preserve">Контактный телефон</t>
  </si>
  <si>
    <t xml:space="preserve">39-99-11 ( доб.36-91)</t>
  </si>
  <si>
    <t xml:space="preserve">Факс</t>
  </si>
  <si>
    <t xml:space="preserve">39-99-11 </t>
  </si>
  <si>
    <t xml:space="preserve">Приложение № 2</t>
  </si>
  <si>
    <t xml:space="preserve">Раздел 2. Основные показатели деятельности организаций, относящихся к субъектам естественных монополий,</t>
  </si>
  <si>
    <t xml:space="preserve">а также коммерческого оператора оптового рынка электрической энергии (мощности)</t>
  </si>
  <si>
    <t xml:space="preserve">№</t>
  </si>
  <si>
    <t xml:space="preserve">Наименование показателей</t>
  </si>
  <si>
    <t xml:space="preserve">Единица</t>
  </si>
  <si>
    <t xml:space="preserve">Фактические показатели</t>
  </si>
  <si>
    <t xml:space="preserve">Показатели,</t>
  </si>
  <si>
    <t xml:space="preserve">Предложения</t>
  </si>
  <si>
    <t xml:space="preserve">п/п</t>
  </si>
  <si>
    <t xml:space="preserve">измерения</t>
  </si>
  <si>
    <t xml:space="preserve">за</t>
  </si>
  <si>
    <t xml:space="preserve">утвержденные</t>
  </si>
  <si>
    <t xml:space="preserve">на расчетный период</t>
  </si>
  <si>
    <r>
      <rPr>
        <sz val="12"/>
        <rFont val="Times New Roman"/>
        <family val="0"/>
        <charset val="1"/>
      </rPr>
      <t xml:space="preserve">  </t>
    </r>
    <r>
      <rPr>
        <b val="true"/>
        <sz val="12"/>
        <rFont val="Times New Roman"/>
        <family val="0"/>
        <charset val="1"/>
      </rPr>
      <t xml:space="preserve">2019</t>
    </r>
    <r>
      <rPr>
        <sz val="12"/>
        <rFont val="Times New Roman"/>
        <family val="0"/>
        <charset val="1"/>
      </rPr>
      <t xml:space="preserve"> г</t>
    </r>
  </si>
  <si>
    <t xml:space="preserve">на  период  2020г</t>
  </si>
  <si>
    <t xml:space="preserve">регулирования   2021</t>
  </si>
  <si>
    <t xml:space="preserve">1.</t>
  </si>
  <si>
    <t xml:space="preserve">Показатели эффективности</t>
  </si>
  <si>
    <t xml:space="preserve">деятельности организации</t>
  </si>
  <si>
    <t xml:space="preserve">1.1.</t>
  </si>
  <si>
    <t xml:space="preserve">Выручка</t>
  </si>
  <si>
    <t xml:space="preserve">тыс. рублей</t>
  </si>
  <si>
    <t xml:space="preserve">1.2.</t>
  </si>
  <si>
    <t xml:space="preserve">Прибыль (убыток) от продаж</t>
  </si>
  <si>
    <t xml:space="preserve">1.3.</t>
  </si>
  <si>
    <t xml:space="preserve">EBITDA (прибыль до процентов,</t>
  </si>
  <si>
    <t xml:space="preserve">налогов и амортизации)</t>
  </si>
  <si>
    <t xml:space="preserve">1.4.</t>
  </si>
  <si>
    <t xml:space="preserve">Чистая прибыль (убыток)</t>
  </si>
  <si>
    <t xml:space="preserve">2.</t>
  </si>
  <si>
    <t xml:space="preserve">Показатели рентабельности</t>
  </si>
  <si>
    <t xml:space="preserve">организации</t>
  </si>
  <si>
    <t xml:space="preserve">2.1.</t>
  </si>
  <si>
    <t xml:space="preserve">Рентабельность продаж (величина</t>
  </si>
  <si>
    <t xml:space="preserve">процент</t>
  </si>
  <si>
    <t xml:space="preserve">прибыли от продаж в каждом рубле</t>
  </si>
  <si>
    <t xml:space="preserve">выручки). Нормальное значение для</t>
  </si>
  <si>
    <t xml:space="preserve">данной отрасли от 9 процентов и</t>
  </si>
  <si>
    <t xml:space="preserve">более</t>
  </si>
  <si>
    <t xml:space="preserve">3.</t>
  </si>
  <si>
    <t xml:space="preserve">Показатели регулируемых видов</t>
  </si>
  <si>
    <t xml:space="preserve">3.1.</t>
  </si>
  <si>
    <t xml:space="preserve">Расчетный объем услуг в части управ-</t>
  </si>
  <si>
    <t xml:space="preserve">МВт</t>
  </si>
  <si>
    <r>
      <rPr>
        <sz val="12"/>
        <rFont val="Times New Roman"/>
        <family val="0"/>
        <charset val="1"/>
      </rPr>
      <t xml:space="preserve">ления технологическими режимами</t>
    </r>
    <r>
      <rPr>
        <vertAlign val="superscript"/>
        <sz val="12"/>
        <rFont val="Times New Roman"/>
        <family val="0"/>
        <charset val="1"/>
      </rPr>
      <t xml:space="preserve">2</t>
    </r>
  </si>
  <si>
    <t xml:space="preserve">3.2.</t>
  </si>
  <si>
    <t xml:space="preserve">Расчетный объем услуг в части</t>
  </si>
  <si>
    <t xml:space="preserve">МВт·ч</t>
  </si>
  <si>
    <r>
      <rPr>
        <sz val="12"/>
        <rFont val="Times New Roman"/>
        <family val="0"/>
        <charset val="1"/>
      </rPr>
      <t xml:space="preserve">обеспечения надежности</t>
    </r>
    <r>
      <rPr>
        <vertAlign val="superscript"/>
        <sz val="12"/>
        <rFont val="Times New Roman"/>
        <family val="0"/>
        <charset val="1"/>
      </rPr>
      <t xml:space="preserve">2</t>
    </r>
  </si>
  <si>
    <t xml:space="preserve">3.3.</t>
  </si>
  <si>
    <r>
      <rPr>
        <sz val="12"/>
        <rFont val="Times New Roman"/>
        <family val="0"/>
        <charset val="1"/>
      </rPr>
      <t xml:space="preserve">Заявленная мощность</t>
    </r>
    <r>
      <rPr>
        <vertAlign val="superscript"/>
        <sz val="12"/>
        <rFont val="Times New Roman"/>
        <family val="0"/>
        <charset val="1"/>
      </rPr>
      <t xml:space="preserve">3</t>
    </r>
  </si>
  <si>
    <t xml:space="preserve">3.4.</t>
  </si>
  <si>
    <t xml:space="preserve">Объем полезного отпуска</t>
  </si>
  <si>
    <t xml:space="preserve">тыс. кВт·ч</t>
  </si>
  <si>
    <r>
      <rPr>
        <sz val="12"/>
        <rFont val="Times New Roman"/>
        <family val="0"/>
        <charset val="1"/>
      </rPr>
      <t xml:space="preserve">электроэнергии — всего</t>
    </r>
    <r>
      <rPr>
        <vertAlign val="superscript"/>
        <sz val="12"/>
        <rFont val="Times New Roman"/>
        <family val="0"/>
        <charset val="1"/>
      </rPr>
      <t xml:space="preserve">3</t>
    </r>
  </si>
  <si>
    <t xml:space="preserve">3.5.</t>
  </si>
  <si>
    <t xml:space="preserve">Объем полезного отпуска электроэнер-</t>
  </si>
  <si>
    <t xml:space="preserve">гии населению и приравненным</t>
  </si>
  <si>
    <r>
      <rPr>
        <sz val="12"/>
        <rFont val="Times New Roman"/>
        <family val="0"/>
        <charset val="1"/>
      </rPr>
      <t xml:space="preserve">к нему категориям потребителей</t>
    </r>
    <r>
      <rPr>
        <vertAlign val="superscript"/>
        <sz val="12"/>
        <rFont val="Times New Roman"/>
        <family val="0"/>
        <charset val="1"/>
      </rPr>
      <t xml:space="preserve">3</t>
    </r>
  </si>
  <si>
    <t xml:space="preserve">3.6.</t>
  </si>
  <si>
    <t xml:space="preserve">Норматив потерь электрической</t>
  </si>
  <si>
    <t xml:space="preserve">1,77%- Письмо комитета по тарифам и ценам Курской области №05.3-03-09/732 от 15.04.2019г</t>
  </si>
  <si>
    <t xml:space="preserve">энергии (с указанием реквизитов</t>
  </si>
  <si>
    <t xml:space="preserve">приказа Минэнерго России, которым</t>
  </si>
  <si>
    <r>
      <rPr>
        <sz val="12"/>
        <rFont val="Times New Roman"/>
        <family val="0"/>
        <charset val="1"/>
      </rPr>
      <t xml:space="preserve">утверждены нормативы)</t>
    </r>
    <r>
      <rPr>
        <vertAlign val="superscript"/>
        <sz val="12"/>
        <rFont val="Times New Roman"/>
        <family val="0"/>
        <charset val="1"/>
      </rPr>
      <t xml:space="preserve">3</t>
    </r>
  </si>
  <si>
    <t xml:space="preserve">3.7.</t>
  </si>
  <si>
    <t xml:space="preserve">Реквизиты программы энергоэффек-</t>
  </si>
  <si>
    <t xml:space="preserve">утверждена на 2019-2023г на предпрятиии,разработана ЮЗГУ </t>
  </si>
  <si>
    <t xml:space="preserve">утверждена на 2019-2024г на предпрятиии,разработана ЮЗГУ </t>
  </si>
  <si>
    <t xml:space="preserve">тивности (кем утверждена, дата</t>
  </si>
  <si>
    <r>
      <rPr>
        <sz val="12"/>
        <rFont val="Times New Roman"/>
        <family val="0"/>
        <charset val="1"/>
      </rPr>
      <t xml:space="preserve">утверждения, номер приказа)</t>
    </r>
    <r>
      <rPr>
        <vertAlign val="superscript"/>
        <sz val="12"/>
        <rFont val="Times New Roman"/>
        <family val="0"/>
        <charset val="1"/>
      </rPr>
      <t xml:space="preserve">3</t>
    </r>
  </si>
  <si>
    <t xml:space="preserve">3.8.</t>
  </si>
  <si>
    <t xml:space="preserve">Суммарный объем производства и</t>
  </si>
  <si>
    <t xml:space="preserve">потребления электрической энергии</t>
  </si>
  <si>
    <t xml:space="preserve">участниками оптового рынка</t>
  </si>
  <si>
    <r>
      <rPr>
        <sz val="12"/>
        <rFont val="Times New Roman"/>
        <family val="0"/>
        <charset val="1"/>
      </rPr>
      <t xml:space="preserve">электрической энергии</t>
    </r>
    <r>
      <rPr>
        <vertAlign val="superscript"/>
        <sz val="12"/>
        <rFont val="Times New Roman"/>
        <family val="0"/>
        <charset val="1"/>
      </rPr>
      <t xml:space="preserve">4</t>
    </r>
  </si>
  <si>
    <t xml:space="preserve">4.</t>
  </si>
  <si>
    <t xml:space="preserve">Необходимая валовая выручка (с потерями)</t>
  </si>
  <si>
    <t xml:space="preserve">по регулируемым видам деятельности</t>
  </si>
  <si>
    <t xml:space="preserve">организации — всего</t>
  </si>
  <si>
    <t xml:space="preserve">4.1.</t>
  </si>
  <si>
    <t xml:space="preserve">Расходы, связанные с производством</t>
  </si>
  <si>
    <r>
      <rPr>
        <sz val="12"/>
        <rFont val="Times New Roman"/>
        <family val="0"/>
        <charset val="1"/>
      </rPr>
      <t xml:space="preserve">и реализацией</t>
    </r>
    <r>
      <rPr>
        <vertAlign val="superscript"/>
        <sz val="12"/>
        <rFont val="Times New Roman"/>
        <family val="0"/>
        <charset val="1"/>
      </rPr>
      <t xml:space="preserve">2, 4</t>
    </r>
    <r>
      <rPr>
        <sz val="12"/>
        <rFont val="Times New Roman"/>
        <family val="0"/>
        <charset val="1"/>
      </rPr>
      <t xml:space="preserve">; подконтрольные</t>
    </r>
  </si>
  <si>
    <r>
      <rPr>
        <sz val="12"/>
        <rFont val="Times New Roman"/>
        <family val="0"/>
        <charset val="1"/>
      </rPr>
      <t xml:space="preserve">расходы</t>
    </r>
    <r>
      <rPr>
        <vertAlign val="superscript"/>
        <sz val="12"/>
        <rFont val="Times New Roman"/>
        <family val="0"/>
        <charset val="1"/>
      </rPr>
      <t xml:space="preserve">3</t>
    </r>
    <r>
      <rPr>
        <sz val="12"/>
        <rFont val="Times New Roman"/>
        <family val="0"/>
        <charset val="1"/>
      </rPr>
      <t xml:space="preserve"> — всего</t>
    </r>
  </si>
  <si>
    <t xml:space="preserve">в том числе:</t>
  </si>
  <si>
    <t xml:space="preserve">оплата труда</t>
  </si>
  <si>
    <t xml:space="preserve">ремонт основных фондов</t>
  </si>
  <si>
    <t xml:space="preserve">материальные затраты</t>
  </si>
  <si>
    <t xml:space="preserve">4.2.</t>
  </si>
  <si>
    <t xml:space="preserve">Расходы, за исключением указанных</t>
  </si>
  <si>
    <r>
      <rPr>
        <sz val="12"/>
        <rFont val="Times New Roman"/>
        <family val="0"/>
        <charset val="1"/>
      </rPr>
      <t xml:space="preserve">в подпункте 4.1</t>
    </r>
    <r>
      <rPr>
        <vertAlign val="superscript"/>
        <sz val="12"/>
        <rFont val="Times New Roman"/>
        <family val="0"/>
        <charset val="1"/>
      </rPr>
      <t xml:space="preserve">2, 4</t>
    </r>
    <r>
      <rPr>
        <sz val="12"/>
        <rFont val="Times New Roman"/>
        <family val="0"/>
        <charset val="1"/>
      </rPr>
      <t xml:space="preserve">; неподконтрольные</t>
    </r>
  </si>
  <si>
    <r>
      <rPr>
        <sz val="12"/>
        <rFont val="Times New Roman"/>
        <family val="0"/>
        <charset val="1"/>
      </rPr>
      <t xml:space="preserve">расходы</t>
    </r>
    <r>
      <rPr>
        <vertAlign val="superscript"/>
        <sz val="12"/>
        <rFont val="Times New Roman"/>
        <family val="0"/>
        <charset val="1"/>
      </rPr>
      <t xml:space="preserve">3</t>
    </r>
    <r>
      <rPr>
        <sz val="12"/>
        <rFont val="Times New Roman"/>
        <family val="0"/>
        <charset val="1"/>
      </rPr>
      <t xml:space="preserve"> — всего</t>
    </r>
    <r>
      <rPr>
        <vertAlign val="superscript"/>
        <sz val="12"/>
        <rFont val="Times New Roman"/>
        <family val="0"/>
        <charset val="1"/>
      </rPr>
      <t xml:space="preserve">3</t>
    </r>
  </si>
  <si>
    <t xml:space="preserve">4.3.</t>
  </si>
  <si>
    <t xml:space="preserve">Выпадающие, излишние доходы</t>
  </si>
  <si>
    <t xml:space="preserve">(расходы) прошлых лет</t>
  </si>
  <si>
    <t xml:space="preserve">4.4.</t>
  </si>
  <si>
    <t xml:space="preserve">Инвестиции, осуществляемые за счет</t>
  </si>
  <si>
    <t xml:space="preserve">тарифных источников</t>
  </si>
  <si>
    <t xml:space="preserve">4.4.1.</t>
  </si>
  <si>
    <t xml:space="preserve">Реквизиты инвестиционной</t>
  </si>
  <si>
    <t xml:space="preserve">программы (кем утверждена, дата</t>
  </si>
  <si>
    <t xml:space="preserve">утверждения, номер приказа)</t>
  </si>
  <si>
    <t xml:space="preserve">Справочно:</t>
  </si>
  <si>
    <r>
      <rPr>
        <sz val="12"/>
        <rFont val="Times New Roman"/>
        <family val="0"/>
        <charset val="1"/>
      </rPr>
      <t xml:space="preserve">Объем условных единиц</t>
    </r>
    <r>
      <rPr>
        <vertAlign val="superscript"/>
        <sz val="12"/>
        <rFont val="Times New Roman"/>
        <family val="0"/>
        <charset val="1"/>
      </rPr>
      <t xml:space="preserve">3</t>
    </r>
  </si>
  <si>
    <t xml:space="preserve">у. е.</t>
  </si>
  <si>
    <t xml:space="preserve">Операционные расходы на условную</t>
  </si>
  <si>
    <r>
      <rPr>
        <sz val="12"/>
        <rFont val="Times New Roman"/>
        <family val="0"/>
        <charset val="1"/>
      </rPr>
      <t xml:space="preserve">единицу</t>
    </r>
    <r>
      <rPr>
        <vertAlign val="superscript"/>
        <sz val="12"/>
        <rFont val="Times New Roman"/>
        <family val="0"/>
        <charset val="1"/>
      </rPr>
      <t xml:space="preserve">3</t>
    </r>
  </si>
  <si>
    <t xml:space="preserve">(у. е.)</t>
  </si>
  <si>
    <t xml:space="preserve">5.</t>
  </si>
  <si>
    <t xml:space="preserve">Показатели численности персонала и</t>
  </si>
  <si>
    <t xml:space="preserve">фонда оплаты труда по регулируемым</t>
  </si>
  <si>
    <t xml:space="preserve">видам деятельности</t>
  </si>
  <si>
    <t xml:space="preserve">5.1.</t>
  </si>
  <si>
    <t xml:space="preserve">Среднесписочная численность</t>
  </si>
  <si>
    <t xml:space="preserve">человек</t>
  </si>
  <si>
    <t xml:space="preserve">персонала</t>
  </si>
  <si>
    <t xml:space="preserve">5.2.</t>
  </si>
  <si>
    <t xml:space="preserve">Среднемесячная заработная плата</t>
  </si>
  <si>
    <t xml:space="preserve">на одного работника</t>
  </si>
  <si>
    <t xml:space="preserve">на человека</t>
  </si>
  <si>
    <t xml:space="preserve">5.3.</t>
  </si>
  <si>
    <t xml:space="preserve">Реквизиты отраслевого тарифного</t>
  </si>
  <si>
    <t xml:space="preserve">соглашения (дата утверждения, срок</t>
  </si>
  <si>
    <t xml:space="preserve">действия)</t>
  </si>
  <si>
    <t xml:space="preserve">Уставный капитал (складочный капи-</t>
  </si>
  <si>
    <t xml:space="preserve">тал, уставный фонд, вклады товарищей)</t>
  </si>
  <si>
    <t xml:space="preserve">Анализ финансовой устойчивости</t>
  </si>
  <si>
    <t xml:space="preserve">по величине излишка (недостатка)</t>
  </si>
  <si>
    <t xml:space="preserve">собственных оборотных средств</t>
  </si>
  <si>
    <r>
      <rPr>
        <vertAlign val="superscript"/>
        <sz val="8"/>
        <rFont val="Times New Roman"/>
        <family val="0"/>
        <charset val="1"/>
      </rPr>
      <t xml:space="preserve">1</t>
    </r>
    <r>
      <rPr>
        <sz val="8"/>
        <rFont val="Times New Roman"/>
        <family val="0"/>
        <charset val="1"/>
      </rPr>
      <t xml:space="preserve"> Базовый период — год, предшествующий расчетному периоду регулирования.</t>
    </r>
  </si>
  <si>
    <r>
      <rPr>
        <vertAlign val="superscript"/>
        <sz val="8"/>
        <rFont val="Times New Roman"/>
        <family val="0"/>
        <charset val="1"/>
      </rPr>
      <t xml:space="preserve">2</t>
    </r>
    <r>
      <rPr>
        <sz val="8"/>
        <rFont val="Times New Roman"/>
        <family val="0"/>
        <charset val="1"/>
      </rPr>
      <t xml:space="preserve"> Заполняются организацией, осуществляющей оперативно-диспетчерское управление в электроэнергетике.</t>
    </r>
  </si>
  <si>
    <r>
      <rPr>
        <vertAlign val="superscript"/>
        <sz val="8"/>
        <rFont val="Times New Roman"/>
        <family val="0"/>
        <charset val="1"/>
      </rPr>
      <t xml:space="preserve">3</t>
    </r>
    <r>
      <rPr>
        <sz val="8"/>
        <rFont val="Times New Roman"/>
        <family val="0"/>
        <charset val="1"/>
      </rPr>
      <t xml:space="preserve"> Заполняются сетевыми организациями, осуществляющими передачу электрической энергии (мощности) по электрическим сетям.</t>
    </r>
  </si>
  <si>
    <r>
      <rPr>
        <vertAlign val="superscript"/>
        <sz val="8"/>
        <rFont val="Times New Roman"/>
        <family val="0"/>
        <charset val="1"/>
      </rPr>
      <t xml:space="preserve">4</t>
    </r>
    <r>
      <rPr>
        <sz val="8"/>
        <rFont val="Times New Roman"/>
        <family val="0"/>
        <charset val="1"/>
      </rPr>
      <t xml:space="preserve"> Заполняются коммерческим оператором оптового рынка электрической энергии (мощности).</t>
    </r>
  </si>
  <si>
    <t xml:space="preserve">Приложение № 5</t>
  </si>
  <si>
    <t xml:space="preserve">Раздел 3. Цены (тарифы) по регулируемым видам деятельности организации</t>
  </si>
  <si>
    <t xml:space="preserve">за год, </t>
  </si>
  <si>
    <t xml:space="preserve">на  расчетный период</t>
  </si>
  <si>
    <t xml:space="preserve">на  период*2020</t>
  </si>
  <si>
    <t xml:space="preserve">регулирования 2021</t>
  </si>
  <si>
    <t xml:space="preserve">1-е</t>
  </si>
  <si>
    <t xml:space="preserve">2-е</t>
  </si>
  <si>
    <t xml:space="preserve">полугодие</t>
  </si>
  <si>
    <t xml:space="preserve">услуги по передаче электрической</t>
  </si>
  <si>
    <t xml:space="preserve">энергии (мощности)</t>
  </si>
  <si>
    <t xml:space="preserve">-</t>
  </si>
  <si>
    <t xml:space="preserve">двухставочный тариф</t>
  </si>
  <si>
    <t xml:space="preserve">ставка на содержание сетей</t>
  </si>
  <si>
    <t xml:space="preserve">руб./кВт в мес.</t>
  </si>
  <si>
    <t xml:space="preserve">ставка на оплату технологического</t>
  </si>
  <si>
    <t xml:space="preserve">руб./кВт·ч</t>
  </si>
  <si>
    <t xml:space="preserve">расхода (потерь)</t>
  </si>
  <si>
    <t xml:space="preserve">одноставочный тариф</t>
  </si>
  <si>
    <t xml:space="preserve">* Базовый период — год, предшествующий расчетному периоду регулирования.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</si>
</sst>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%"/>
    <numFmt numFmtId="167" formatCode="0.00"/>
    <numFmt numFmtId="168" formatCode="0.000000"/>
  </numFmts>
  <fonts count="16">
    <font>
      <sz val="10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name val="Times New Roman"/>
      <family val="0"/>
      <charset val="1"/>
    </font>
    <font>
      <sz val="8"/>
      <name val="Times New Roman"/>
      <family val="0"/>
      <charset val="1"/>
    </font>
    <font>
      <b val="true"/>
      <sz val="14"/>
      <name val="Times New Roman"/>
      <family val="0"/>
      <charset val="1"/>
    </font>
    <font>
      <sz val="7"/>
      <name val="Times New Roman"/>
      <family val="0"/>
      <charset val="1"/>
    </font>
    <font>
      <sz val="14"/>
      <name val="Times New Roman"/>
      <family val="0"/>
      <charset val="1"/>
    </font>
    <font>
      <u val="single"/>
      <sz val="10"/>
      <color rgb="FF0000FF"/>
      <name val="Calibri"/>
      <family val="0"/>
      <charset val="1"/>
    </font>
    <font>
      <b val="true"/>
      <sz val="12"/>
      <name val="Times New Roman"/>
      <family val="0"/>
      <charset val="1"/>
    </font>
    <font>
      <vertAlign val="superscript"/>
      <sz val="12"/>
      <name val="Times New Roman"/>
      <family val="0"/>
      <charset val="1"/>
    </font>
    <font>
      <sz val="12"/>
      <name val="Times New Roman"/>
      <family val="1"/>
      <charset val="204"/>
    </font>
    <font>
      <sz val="9"/>
      <name val="Times New Roman"/>
      <family val="0"/>
      <charset val="1"/>
    </font>
    <font>
      <i val="true"/>
      <sz val="12"/>
      <name val="Times New Roman"/>
      <family val="0"/>
      <charset val="1"/>
    </font>
    <font>
      <vertAlign val="superscript"/>
      <sz val="8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1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2" fillId="2" borderId="2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2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2" borderId="2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osuvorova@keaz,r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3366FF"/>
    <pageSetUpPr fitToPage="false"/>
  </sheetPr>
  <dimension ref="A1:DS1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O26" activeCellId="0" sqref="BO26"/>
    </sheetView>
  </sheetViews>
  <sheetFormatPr defaultRowHeight="15.75"/>
  <cols>
    <col collapsed="false" hidden="false" max="257" min="1" style="1" width="1.07303370786517"/>
  </cols>
  <sheetData>
    <row r="1" s="2" customFormat="true" ht="11.25" hidden="false" customHeight="true" outlineLevel="0" collapsed="false">
      <c r="DS1" s="3" t="s">
        <v>0</v>
      </c>
    </row>
    <row r="2" s="2" customFormat="true" ht="11.25" hidden="false" customHeight="true" outlineLevel="0" collapsed="false">
      <c r="DS2" s="3" t="s">
        <v>1</v>
      </c>
    </row>
    <row r="3" s="2" customFormat="true" ht="11.25" hidden="false" customHeight="true" outlineLevel="0" collapsed="false">
      <c r="DS3" s="3" t="s">
        <v>2</v>
      </c>
    </row>
    <row r="4" s="2" customFormat="true" ht="11.25" hidden="false" customHeight="true" outlineLevel="0" collapsed="false">
      <c r="DS4" s="3" t="s">
        <v>3</v>
      </c>
    </row>
    <row r="5" customFormat="false" ht="15.75" hidden="false" customHeight="true" outlineLevel="0" collapsed="false">
      <c r="DR5" s="3" t="s">
        <v>4</v>
      </c>
    </row>
    <row r="10" s="5" customFormat="true" ht="18.75" hidden="false" customHeight="true" outlineLevel="0" collapsed="false">
      <c r="A10" s="4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</row>
    <row r="11" s="5" customFormat="true" ht="18.75" hidden="false" customHeight="true" outlineLevel="0" collapsed="false">
      <c r="A11" s="4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</row>
    <row r="12" customFormat="false" ht="18.75" hidden="false" customHeight="true" outlineLevel="0" collapsed="false">
      <c r="BI12" s="6" t="s">
        <v>7</v>
      </c>
      <c r="BK12" s="7" t="s">
        <v>8</v>
      </c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D12" s="8" t="s">
        <v>9</v>
      </c>
    </row>
    <row r="13" s="9" customFormat="true" ht="10.5" hidden="false" customHeight="true" outlineLevel="0" collapsed="false">
      <c r="BK13" s="10" t="s">
        <v>10</v>
      </c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</row>
    <row r="16" customFormat="false" ht="15.75" hidden="false" customHeight="true" outlineLevel="0" collapsed="false">
      <c r="S16" s="11" t="s">
        <v>11</v>
      </c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</row>
    <row r="17" s="9" customFormat="true" ht="10.5" hidden="false" customHeight="true" outlineLevel="0" collapsed="false">
      <c r="S17" s="10" t="s">
        <v>12</v>
      </c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</row>
    <row r="18" customFormat="false" ht="15.75" hidden="false" customHeight="true" outlineLevel="0" collapsed="false">
      <c r="S18" s="11" t="s">
        <v>13</v>
      </c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</row>
  </sheetData>
  <mergeCells count="7">
    <mergeCell ref="A10:DS10"/>
    <mergeCell ref="A11:DS11"/>
    <mergeCell ref="BK12:CB12"/>
    <mergeCell ref="BK13:CB13"/>
    <mergeCell ref="S16:DA16"/>
    <mergeCell ref="S17:DA17"/>
    <mergeCell ref="S18:DA18"/>
  </mergeCells>
  <printOptions headings="false" gridLines="tru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3366FF"/>
    <pageSetUpPr fitToPage="false"/>
  </sheetPr>
  <dimension ref="A1:DT28"/>
  <sheetViews>
    <sheetView windowProtection="false"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BI32" activeCellId="0" sqref="BI32"/>
    </sheetView>
  </sheetViews>
  <sheetFormatPr defaultRowHeight="15.75"/>
  <cols>
    <col collapsed="false" hidden="false" max="257" min="1" style="1" width="1.07303370786517"/>
  </cols>
  <sheetData>
    <row r="1" s="2" customFormat="true" ht="11.25" hidden="false" customHeight="true" outlineLevel="0" collapsed="false">
      <c r="DS1" s="3" t="s">
        <v>14</v>
      </c>
      <c r="DT1" s="3"/>
    </row>
    <row r="2" s="2" customFormat="true" ht="11.25" hidden="false" customHeight="true" outlineLevel="0" collapsed="false">
      <c r="DS2" s="3" t="s">
        <v>15</v>
      </c>
      <c r="DT2" s="3"/>
    </row>
    <row r="3" s="2" customFormat="true" ht="11.25" hidden="false" customHeight="true" outlineLevel="0" collapsed="false">
      <c r="DS3" s="3" t="s">
        <v>16</v>
      </c>
      <c r="DT3" s="3"/>
    </row>
    <row r="6" s="13" customFormat="true" ht="18.75" hidden="false" customHeight="true" outlineLevel="0" collapsed="false">
      <c r="A6" s="12" t="s">
        <v>17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</row>
    <row r="10" customFormat="false" ht="15.75" hidden="false" customHeight="true" outlineLevel="0" collapsed="false">
      <c r="A10" s="14" t="s">
        <v>18</v>
      </c>
      <c r="U10" s="15" t="s">
        <v>11</v>
      </c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</row>
    <row r="12" customFormat="false" ht="15.75" hidden="false" customHeight="true" outlineLevel="0" collapsed="false">
      <c r="A12" s="14" t="s">
        <v>19</v>
      </c>
      <c r="Z12" s="15" t="s">
        <v>13</v>
      </c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</row>
    <row r="14" customFormat="false" ht="15.75" hidden="false" customHeight="true" outlineLevel="0" collapsed="false">
      <c r="A14" s="14" t="s">
        <v>20</v>
      </c>
      <c r="R14" s="15" t="s">
        <v>21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</row>
    <row r="16" customFormat="false" ht="15.75" hidden="false" customHeight="true" outlineLevel="0" collapsed="false">
      <c r="A16" s="14" t="s">
        <v>22</v>
      </c>
      <c r="R16" s="15" t="s">
        <v>21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</row>
    <row r="18" customFormat="false" ht="15.75" hidden="false" customHeight="true" outlineLevel="0" collapsed="false">
      <c r="A18" s="14" t="s">
        <v>23</v>
      </c>
      <c r="F18" s="16" t="s">
        <v>24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</row>
    <row r="20" customFormat="false" ht="15.75" hidden="false" customHeight="true" outlineLevel="0" collapsed="false">
      <c r="A20" s="14" t="s">
        <v>25</v>
      </c>
      <c r="F20" s="16" t="s">
        <v>26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</row>
    <row r="22" customFormat="false" ht="15.75" hidden="false" customHeight="true" outlineLevel="0" collapsed="false">
      <c r="A22" s="14" t="s">
        <v>27</v>
      </c>
      <c r="T22" s="18" t="s">
        <v>28</v>
      </c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</row>
    <row r="24" customFormat="false" ht="15.75" hidden="false" customHeight="true" outlineLevel="0" collapsed="false">
      <c r="A24" s="14" t="s">
        <v>29</v>
      </c>
      <c r="X24" s="19" t="s">
        <v>30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</row>
    <row r="26" customFormat="false" ht="15.75" hidden="false" customHeight="true" outlineLevel="0" collapsed="false">
      <c r="A26" s="14" t="s">
        <v>31</v>
      </c>
      <c r="T26" s="16" t="s">
        <v>32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</row>
    <row r="28" customFormat="false" ht="15.75" hidden="false" customHeight="true" outlineLevel="0" collapsed="false">
      <c r="A28" s="14" t="s">
        <v>33</v>
      </c>
      <c r="F28" s="16" t="s">
        <v>34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</row>
  </sheetData>
  <mergeCells count="11">
    <mergeCell ref="A6:DS6"/>
    <mergeCell ref="U10:DS10"/>
    <mergeCell ref="Z12:DS12"/>
    <mergeCell ref="R14:DS14"/>
    <mergeCell ref="R16:DS16"/>
    <mergeCell ref="F18:AF18"/>
    <mergeCell ref="F20:AF20"/>
    <mergeCell ref="T22:DS22"/>
    <mergeCell ref="X24:BR24"/>
    <mergeCell ref="T26:BD26"/>
    <mergeCell ref="F28:AC28"/>
  </mergeCells>
  <hyperlinks>
    <hyperlink ref="X24" r:id="rId1" display="osuvorova@keaz,ru"/>
  </hyperlinks>
  <printOptions headings="false" gridLines="tru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3366FF"/>
    <pageSetUpPr fitToPage="false"/>
  </sheetPr>
  <dimension ref="A1:FM92"/>
  <sheetViews>
    <sheetView windowProtection="false" showFormulas="false" showGridLines="true" showRowColHeaders="true" showZeros="true" rightToLeft="false" tabSelected="false" showOutlineSymbols="true" defaultGridColor="true" view="normal" topLeftCell="A13" colorId="64" zoomScale="80" zoomScaleNormal="80" zoomScalePageLayoutView="100" workbookViewId="0">
      <selection pane="topLeft" activeCell="EH21" activeCellId="0" sqref="EH21"/>
    </sheetView>
  </sheetViews>
  <sheetFormatPr defaultRowHeight="15.75"/>
  <cols>
    <col collapsed="false" hidden="false" max="40" min="1" style="1" width="1.07303370786517"/>
    <col collapsed="false" hidden="false" max="41" min="41" style="1" width="10.2247191011236"/>
    <col collapsed="false" hidden="false" max="74" min="42" style="1" width="1.07303370786517"/>
    <col collapsed="false" hidden="false" max="75" min="75" style="1" width="14.6292134831461"/>
    <col collapsed="false" hidden="true" max="79" min="76" style="1" width="0"/>
    <col collapsed="false" hidden="false" max="100" min="80" style="1" width="1.07303370786517"/>
    <col collapsed="false" hidden="false" max="101" min="101" style="1" width="5.82584269662921"/>
    <col collapsed="false" hidden="false" max="257" min="102" style="1" width="1.07303370786517"/>
  </cols>
  <sheetData>
    <row r="1" s="2" customFormat="true" ht="11.25" hidden="false" customHeight="true" outlineLevel="0" collapsed="false">
      <c r="DS1" s="3" t="s">
        <v>35</v>
      </c>
      <c r="DT1" s="3"/>
    </row>
    <row r="2" s="2" customFormat="true" ht="11.25" hidden="false" customHeight="true" outlineLevel="0" collapsed="false">
      <c r="DS2" s="3" t="s">
        <v>15</v>
      </c>
      <c r="DT2" s="3"/>
    </row>
    <row r="3" s="2" customFormat="true" ht="11.25" hidden="false" customHeight="true" outlineLevel="0" collapsed="false">
      <c r="DS3" s="3" t="s">
        <v>16</v>
      </c>
      <c r="DT3" s="3"/>
    </row>
    <row r="5" s="13" customFormat="true" ht="18.75" hidden="false" customHeight="true" outlineLevel="0" collapsed="false">
      <c r="A5" s="12" t="s">
        <v>36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</row>
    <row r="6" customFormat="false" ht="18.75" hidden="false" customHeight="true" outlineLevel="0" collapsed="false">
      <c r="A6" s="12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</row>
    <row r="8" customFormat="false" ht="15.75" hidden="false" customHeight="true" outlineLevel="0" collapsed="false">
      <c r="A8" s="21" t="s">
        <v>38</v>
      </c>
      <c r="B8" s="21"/>
      <c r="C8" s="21"/>
      <c r="D8" s="21"/>
      <c r="E8" s="21"/>
      <c r="F8" s="21"/>
      <c r="G8" s="21"/>
      <c r="H8" s="21"/>
      <c r="I8" s="21" t="s">
        <v>39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 t="s">
        <v>40</v>
      </c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 t="s">
        <v>41</v>
      </c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 t="s">
        <v>42</v>
      </c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 t="s">
        <v>43</v>
      </c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</row>
    <row r="9" customFormat="false" ht="15.75" hidden="false" customHeight="true" outlineLevel="0" collapsed="false">
      <c r="A9" s="22" t="s">
        <v>44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 t="s">
        <v>45</v>
      </c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 t="s">
        <v>46</v>
      </c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 t="s">
        <v>47</v>
      </c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 t="s">
        <v>48</v>
      </c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</row>
    <row r="10" customFormat="false" ht="15.75" hidden="false" customHeight="true" outlineLevel="0" collapsed="false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 t="s">
        <v>49</v>
      </c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 t="s">
        <v>50</v>
      </c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 t="s">
        <v>51</v>
      </c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</row>
    <row r="11" s="27" customFormat="true" ht="15.75" hidden="false" customHeight="true" outlineLevel="0" collapsed="false">
      <c r="A11" s="24" t="s">
        <v>52</v>
      </c>
      <c r="B11" s="24"/>
      <c r="C11" s="24"/>
      <c r="D11" s="24"/>
      <c r="E11" s="24"/>
      <c r="F11" s="24"/>
      <c r="G11" s="24"/>
      <c r="H11" s="24"/>
      <c r="I11" s="25" t="s">
        <v>53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</row>
    <row r="12" customFormat="false" ht="15.75" hidden="false" customHeight="true" outlineLevel="0" collapsed="false">
      <c r="A12" s="24"/>
      <c r="B12" s="24"/>
      <c r="C12" s="24"/>
      <c r="D12" s="24"/>
      <c r="E12" s="24"/>
      <c r="F12" s="24"/>
      <c r="G12" s="24"/>
      <c r="H12" s="24"/>
      <c r="I12" s="28" t="s">
        <v>54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</row>
    <row r="13" customFormat="false" ht="15.75" hidden="false" customHeight="true" outlineLevel="0" collapsed="false">
      <c r="A13" s="24" t="s">
        <v>55</v>
      </c>
      <c r="B13" s="24"/>
      <c r="C13" s="24"/>
      <c r="D13" s="24"/>
      <c r="E13" s="24"/>
      <c r="F13" s="24"/>
      <c r="G13" s="24"/>
      <c r="H13" s="24"/>
      <c r="I13" s="29" t="s">
        <v>56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4" t="s">
        <v>57</v>
      </c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 t="n">
        <v>9847.86</v>
      </c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 t="n">
        <v>10385.9</v>
      </c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 t="n">
        <v>16535.6</v>
      </c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</row>
    <row r="14" customFormat="false" ht="15.75" hidden="false" customHeight="true" outlineLevel="0" collapsed="false">
      <c r="A14" s="24" t="s">
        <v>58</v>
      </c>
      <c r="B14" s="24"/>
      <c r="C14" s="24"/>
      <c r="D14" s="24"/>
      <c r="E14" s="24"/>
      <c r="F14" s="24"/>
      <c r="G14" s="24"/>
      <c r="H14" s="24"/>
      <c r="I14" s="25" t="s">
        <v>59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4" t="s">
        <v>57</v>
      </c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 t="n">
        <v>31.92</v>
      </c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 t="n">
        <v>13</v>
      </c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 t="n">
        <v>35.2</v>
      </c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</row>
    <row r="15" customFormat="false" ht="15.75" hidden="false" customHeight="true" outlineLevel="0" collapsed="false">
      <c r="A15" s="30" t="s">
        <v>60</v>
      </c>
      <c r="B15" s="30"/>
      <c r="C15" s="30"/>
      <c r="D15" s="30"/>
      <c r="E15" s="30"/>
      <c r="F15" s="30"/>
      <c r="G15" s="30"/>
      <c r="H15" s="30"/>
      <c r="I15" s="25" t="s">
        <v>61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31" t="s">
        <v>57</v>
      </c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</row>
    <row r="16" customFormat="false" ht="15.75" hidden="false" customHeight="true" outlineLevel="0" collapsed="false">
      <c r="A16" s="30"/>
      <c r="B16" s="30"/>
      <c r="C16" s="30"/>
      <c r="D16" s="30"/>
      <c r="E16" s="30"/>
      <c r="F16" s="30"/>
      <c r="G16" s="30"/>
      <c r="H16" s="30"/>
      <c r="I16" s="28" t="s">
        <v>62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</row>
    <row r="17" customFormat="false" ht="15.75" hidden="false" customHeight="true" outlineLevel="0" collapsed="false">
      <c r="A17" s="24" t="s">
        <v>63</v>
      </c>
      <c r="B17" s="24"/>
      <c r="C17" s="24"/>
      <c r="D17" s="24"/>
      <c r="E17" s="24"/>
      <c r="F17" s="24"/>
      <c r="G17" s="24"/>
      <c r="H17" s="24"/>
      <c r="I17" s="28" t="s">
        <v>64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4" t="s">
        <v>57</v>
      </c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 t="n">
        <v>26.6</v>
      </c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 t="n">
        <v>10.4</v>
      </c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 t="n">
        <v>29.3</v>
      </c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</row>
    <row r="18" customFormat="false" ht="15.75" hidden="false" customHeight="true" outlineLevel="0" collapsed="false">
      <c r="A18" s="24" t="s">
        <v>65</v>
      </c>
      <c r="B18" s="24"/>
      <c r="C18" s="24"/>
      <c r="D18" s="24"/>
      <c r="E18" s="24"/>
      <c r="F18" s="24"/>
      <c r="G18" s="24"/>
      <c r="H18" s="24"/>
      <c r="I18" s="25" t="s">
        <v>66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</row>
    <row r="19" customFormat="false" ht="15.75" hidden="false" customHeight="true" outlineLevel="0" collapsed="false">
      <c r="A19" s="24"/>
      <c r="B19" s="24"/>
      <c r="C19" s="24"/>
      <c r="D19" s="24"/>
      <c r="E19" s="24"/>
      <c r="F19" s="24"/>
      <c r="G19" s="24"/>
      <c r="H19" s="24"/>
      <c r="I19" s="32" t="s">
        <v>67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</row>
    <row r="20" customFormat="false" ht="15.75" hidden="false" customHeight="true" outlineLevel="0" collapsed="false">
      <c r="A20" s="30" t="s">
        <v>68</v>
      </c>
      <c r="B20" s="30"/>
      <c r="C20" s="30"/>
      <c r="D20" s="30"/>
      <c r="E20" s="30"/>
      <c r="F20" s="30"/>
      <c r="G20" s="30"/>
      <c r="H20" s="30"/>
      <c r="I20" s="25" t="s">
        <v>69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31" t="s">
        <v>70</v>
      </c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3" t="n">
        <v>0.0033</v>
      </c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 t="n">
        <v>0.0013</v>
      </c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 t="n">
        <v>0.0022</v>
      </c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</row>
    <row r="21" customFormat="false" ht="15.75" hidden="false" customHeight="true" outlineLevel="0" collapsed="false">
      <c r="A21" s="30"/>
      <c r="B21" s="30"/>
      <c r="C21" s="30"/>
      <c r="D21" s="30"/>
      <c r="E21" s="30"/>
      <c r="F21" s="30"/>
      <c r="G21" s="30"/>
      <c r="H21" s="30"/>
      <c r="I21" s="32" t="s">
        <v>71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</row>
    <row r="22" customFormat="false" ht="15.75" hidden="false" customHeight="true" outlineLevel="0" collapsed="false">
      <c r="A22" s="30"/>
      <c r="B22" s="30"/>
      <c r="C22" s="30"/>
      <c r="D22" s="30"/>
      <c r="E22" s="30"/>
      <c r="F22" s="30"/>
      <c r="G22" s="30"/>
      <c r="H22" s="30"/>
      <c r="I22" s="32" t="s">
        <v>72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</row>
    <row r="23" customFormat="false" ht="15.75" hidden="false" customHeight="true" outlineLevel="0" collapsed="false">
      <c r="A23" s="30"/>
      <c r="B23" s="30"/>
      <c r="C23" s="30"/>
      <c r="D23" s="30"/>
      <c r="E23" s="30"/>
      <c r="F23" s="30"/>
      <c r="G23" s="30"/>
      <c r="H23" s="30"/>
      <c r="I23" s="32" t="s">
        <v>73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</row>
    <row r="24" customFormat="false" ht="15.75" hidden="false" customHeight="true" outlineLevel="0" collapsed="false">
      <c r="A24" s="30"/>
      <c r="B24" s="30"/>
      <c r="C24" s="30"/>
      <c r="D24" s="30"/>
      <c r="E24" s="30"/>
      <c r="F24" s="30"/>
      <c r="G24" s="30"/>
      <c r="H24" s="30"/>
      <c r="I24" s="28" t="s">
        <v>74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</row>
    <row r="25" customFormat="false" ht="15.75" hidden="false" customHeight="true" outlineLevel="0" collapsed="false">
      <c r="A25" s="24" t="s">
        <v>75</v>
      </c>
      <c r="B25" s="24"/>
      <c r="C25" s="24"/>
      <c r="D25" s="24"/>
      <c r="E25" s="24"/>
      <c r="F25" s="24"/>
      <c r="G25" s="24"/>
      <c r="H25" s="24"/>
      <c r="I25" s="32" t="s">
        <v>76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</row>
    <row r="26" customFormat="false" ht="15.75" hidden="false" customHeight="true" outlineLevel="0" collapsed="false">
      <c r="A26" s="24"/>
      <c r="B26" s="24"/>
      <c r="C26" s="24"/>
      <c r="D26" s="24"/>
      <c r="E26" s="24"/>
      <c r="F26" s="24"/>
      <c r="G26" s="24"/>
      <c r="H26" s="24"/>
      <c r="I26" s="28" t="s">
        <v>54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</row>
    <row r="27" customFormat="false" ht="15.75" hidden="false" customHeight="true" outlineLevel="0" collapsed="false">
      <c r="A27" s="34" t="s">
        <v>77</v>
      </c>
      <c r="B27" s="34"/>
      <c r="C27" s="34"/>
      <c r="D27" s="34"/>
      <c r="E27" s="34"/>
      <c r="F27" s="34"/>
      <c r="G27" s="34"/>
      <c r="H27" s="34"/>
      <c r="I27" s="25" t="s">
        <v>78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4" t="s">
        <v>79</v>
      </c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</row>
    <row r="28" customFormat="false" ht="23.25" hidden="false" customHeight="true" outlineLevel="0" collapsed="false">
      <c r="A28" s="34"/>
      <c r="B28" s="34"/>
      <c r="C28" s="34"/>
      <c r="D28" s="34"/>
      <c r="E28" s="34"/>
      <c r="F28" s="34"/>
      <c r="G28" s="34"/>
      <c r="H28" s="34"/>
      <c r="I28" s="28" t="s">
        <v>80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</row>
    <row r="29" customFormat="false" ht="15.75" hidden="false" customHeight="true" outlineLevel="0" collapsed="false">
      <c r="A29" s="34" t="s">
        <v>81</v>
      </c>
      <c r="B29" s="34"/>
      <c r="C29" s="34"/>
      <c r="D29" s="34"/>
      <c r="E29" s="34"/>
      <c r="F29" s="34"/>
      <c r="G29" s="34"/>
      <c r="H29" s="34"/>
      <c r="I29" s="25" t="s">
        <v>82</v>
      </c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4" t="s">
        <v>83</v>
      </c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</row>
    <row r="30" customFormat="false" ht="22.5" hidden="false" customHeight="true" outlineLevel="0" collapsed="false">
      <c r="A30" s="34"/>
      <c r="B30" s="34"/>
      <c r="C30" s="34"/>
      <c r="D30" s="34"/>
      <c r="E30" s="34"/>
      <c r="F30" s="34"/>
      <c r="G30" s="34"/>
      <c r="H30" s="34"/>
      <c r="I30" s="28" t="s">
        <v>84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</row>
    <row r="31" customFormat="false" ht="15.75" hidden="false" customHeight="true" outlineLevel="0" collapsed="false">
      <c r="A31" s="34" t="s">
        <v>85</v>
      </c>
      <c r="B31" s="34"/>
      <c r="C31" s="34"/>
      <c r="D31" s="34"/>
      <c r="E31" s="34"/>
      <c r="F31" s="34"/>
      <c r="G31" s="34"/>
      <c r="H31" s="34"/>
      <c r="I31" s="35" t="s">
        <v>86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24" t="s">
        <v>79</v>
      </c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36" t="n">
        <v>13.077</v>
      </c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 t="n">
        <v>11.895</v>
      </c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 t="n">
        <v>10.706</v>
      </c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</row>
    <row r="32" customFormat="false" ht="15.75" hidden="false" customHeight="true" outlineLevel="0" collapsed="false">
      <c r="A32" s="34" t="s">
        <v>87</v>
      </c>
      <c r="B32" s="34"/>
      <c r="C32" s="34"/>
      <c r="D32" s="34"/>
      <c r="E32" s="34"/>
      <c r="F32" s="34"/>
      <c r="G32" s="34"/>
      <c r="H32" s="34"/>
      <c r="I32" s="25" t="s">
        <v>88</v>
      </c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4" t="s">
        <v>89</v>
      </c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37" t="n">
        <v>48346</v>
      </c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 t="n">
        <v>50862</v>
      </c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 t="n">
        <v>49062</v>
      </c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</row>
    <row r="33" customFormat="false" ht="20.25" hidden="false" customHeight="true" outlineLevel="0" collapsed="false">
      <c r="A33" s="34"/>
      <c r="B33" s="34"/>
      <c r="C33" s="34"/>
      <c r="D33" s="34"/>
      <c r="E33" s="34"/>
      <c r="F33" s="34"/>
      <c r="G33" s="34"/>
      <c r="H33" s="34"/>
      <c r="I33" s="28" t="s">
        <v>90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</row>
    <row r="34" customFormat="false" ht="15.75" hidden="false" customHeight="true" outlineLevel="0" collapsed="false">
      <c r="A34" s="34" t="s">
        <v>91</v>
      </c>
      <c r="B34" s="34"/>
      <c r="C34" s="34"/>
      <c r="D34" s="34"/>
      <c r="E34" s="34"/>
      <c r="F34" s="34"/>
      <c r="G34" s="34"/>
      <c r="H34" s="34"/>
      <c r="I34" s="25" t="s">
        <v>92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4" t="s">
        <v>89</v>
      </c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38" t="n">
        <v>0</v>
      </c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 t="n">
        <v>0</v>
      </c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 t="n">
        <v>0</v>
      </c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</row>
    <row r="35" customFormat="false" ht="15.75" hidden="false" customHeight="true" outlineLevel="0" collapsed="false">
      <c r="A35" s="34"/>
      <c r="B35" s="34"/>
      <c r="C35" s="34"/>
      <c r="D35" s="34"/>
      <c r="E35" s="34"/>
      <c r="F35" s="34"/>
      <c r="G35" s="34"/>
      <c r="H35" s="34"/>
      <c r="I35" s="28" t="s">
        <v>93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</row>
    <row r="36" customFormat="false" ht="15.75" hidden="false" customHeight="true" outlineLevel="0" collapsed="false">
      <c r="A36" s="34"/>
      <c r="B36" s="34"/>
      <c r="C36" s="34"/>
      <c r="D36" s="34"/>
      <c r="E36" s="34"/>
      <c r="F36" s="34"/>
      <c r="G36" s="34"/>
      <c r="H36" s="34"/>
      <c r="I36" s="35" t="s">
        <v>94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</row>
    <row r="37" customFormat="false" ht="15.75" hidden="false" customHeight="true" outlineLevel="0" collapsed="false">
      <c r="A37" s="34" t="s">
        <v>95</v>
      </c>
      <c r="B37" s="34"/>
      <c r="C37" s="34"/>
      <c r="D37" s="34"/>
      <c r="E37" s="34"/>
      <c r="F37" s="34"/>
      <c r="G37" s="34"/>
      <c r="H37" s="34"/>
      <c r="I37" s="29" t="s">
        <v>96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4" t="s">
        <v>70</v>
      </c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39" t="n">
        <v>1.5</v>
      </c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 t="s">
        <v>97</v>
      </c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 t="s">
        <v>97</v>
      </c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</row>
    <row r="38" customFormat="false" ht="15.75" hidden="false" customHeight="true" outlineLevel="0" collapsed="false">
      <c r="A38" s="34"/>
      <c r="B38" s="34"/>
      <c r="C38" s="34"/>
      <c r="D38" s="34"/>
      <c r="E38" s="34"/>
      <c r="F38" s="34"/>
      <c r="G38" s="34"/>
      <c r="H38" s="34"/>
      <c r="I38" s="25" t="s">
        <v>98</v>
      </c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</row>
    <row r="39" customFormat="false" ht="15.75" hidden="false" customHeight="true" outlineLevel="0" collapsed="false">
      <c r="A39" s="34"/>
      <c r="B39" s="34"/>
      <c r="C39" s="34"/>
      <c r="D39" s="34"/>
      <c r="E39" s="34"/>
      <c r="F39" s="34"/>
      <c r="G39" s="34"/>
      <c r="H39" s="34"/>
      <c r="I39" s="28" t="s">
        <v>99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</row>
    <row r="40" customFormat="false" ht="15.75" hidden="false" customHeight="true" outlineLevel="0" collapsed="false">
      <c r="A40" s="34"/>
      <c r="B40" s="34"/>
      <c r="C40" s="34"/>
      <c r="D40" s="34"/>
      <c r="E40" s="34"/>
      <c r="F40" s="34"/>
      <c r="G40" s="34"/>
      <c r="H40" s="34"/>
      <c r="I40" s="35" t="s">
        <v>100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</row>
    <row r="41" s="27" customFormat="true" ht="15.75" hidden="false" customHeight="true" outlineLevel="0" collapsed="false">
      <c r="A41" s="34" t="s">
        <v>101</v>
      </c>
      <c r="B41" s="34"/>
      <c r="C41" s="34"/>
      <c r="D41" s="34"/>
      <c r="E41" s="34"/>
      <c r="F41" s="34"/>
      <c r="G41" s="34"/>
      <c r="H41" s="34"/>
      <c r="I41" s="29" t="s">
        <v>102</v>
      </c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39" t="s">
        <v>103</v>
      </c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40" t="s">
        <v>104</v>
      </c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 t="s">
        <v>104</v>
      </c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</row>
    <row r="42" customFormat="false" ht="15.75" hidden="false" customHeight="true" outlineLevel="0" collapsed="false">
      <c r="A42" s="34"/>
      <c r="B42" s="34"/>
      <c r="C42" s="34"/>
      <c r="D42" s="34"/>
      <c r="E42" s="34"/>
      <c r="F42" s="34"/>
      <c r="G42" s="34"/>
      <c r="H42" s="34"/>
      <c r="I42" s="25" t="s">
        <v>105</v>
      </c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</row>
    <row r="43" customFormat="false" ht="24" hidden="false" customHeight="true" outlineLevel="0" collapsed="false">
      <c r="A43" s="34"/>
      <c r="B43" s="34"/>
      <c r="C43" s="34"/>
      <c r="D43" s="34"/>
      <c r="E43" s="34"/>
      <c r="F43" s="34"/>
      <c r="G43" s="34"/>
      <c r="H43" s="34"/>
      <c r="I43" s="32" t="s">
        <v>106</v>
      </c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</row>
    <row r="44" customFormat="false" ht="15.75" hidden="false" customHeight="true" outlineLevel="0" collapsed="false">
      <c r="A44" s="41" t="s">
        <v>107</v>
      </c>
      <c r="B44" s="41"/>
      <c r="C44" s="41"/>
      <c r="D44" s="41"/>
      <c r="E44" s="41"/>
      <c r="F44" s="41"/>
      <c r="G44" s="41"/>
      <c r="H44" s="41"/>
      <c r="I44" s="25" t="s">
        <v>108</v>
      </c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31" t="s">
        <v>83</v>
      </c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</row>
    <row r="45" customFormat="false" ht="15.75" hidden="false" customHeight="true" outlineLevel="0" collapsed="false">
      <c r="A45" s="41"/>
      <c r="B45" s="41"/>
      <c r="C45" s="41"/>
      <c r="D45" s="41"/>
      <c r="E45" s="41"/>
      <c r="F45" s="41"/>
      <c r="G45" s="41"/>
      <c r="H45" s="41"/>
      <c r="I45" s="32" t="s">
        <v>109</v>
      </c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</row>
    <row r="46" customFormat="false" ht="15.75" hidden="false" customHeight="true" outlineLevel="0" collapsed="false">
      <c r="A46" s="41"/>
      <c r="B46" s="41"/>
      <c r="C46" s="41"/>
      <c r="D46" s="41"/>
      <c r="E46" s="41"/>
      <c r="F46" s="41"/>
      <c r="G46" s="41"/>
      <c r="H46" s="41"/>
      <c r="I46" s="32" t="s">
        <v>110</v>
      </c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</row>
    <row r="47" customFormat="false" ht="15.75" hidden="false" customHeight="true" outlineLevel="0" collapsed="false">
      <c r="A47" s="41"/>
      <c r="B47" s="41"/>
      <c r="C47" s="41"/>
      <c r="D47" s="41"/>
      <c r="E47" s="41"/>
      <c r="F47" s="41"/>
      <c r="G47" s="41"/>
      <c r="H47" s="41"/>
      <c r="I47" s="42" t="s">
        <v>111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</row>
    <row r="48" customFormat="false" ht="15.75" hidden="false" customHeight="true" outlineLevel="0" collapsed="false">
      <c r="A48" s="41" t="s">
        <v>112</v>
      </c>
      <c r="B48" s="41"/>
      <c r="C48" s="41"/>
      <c r="D48" s="41"/>
      <c r="E48" s="41"/>
      <c r="F48" s="41"/>
      <c r="G48" s="41"/>
      <c r="H48" s="41"/>
      <c r="I48" s="25" t="s">
        <v>113</v>
      </c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8" t="n">
        <v>13252.3</v>
      </c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 t="n">
        <v>10385.9</v>
      </c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 t="n">
        <v>16535.6</v>
      </c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</row>
    <row r="49" customFormat="false" ht="15.75" hidden="false" customHeight="true" outlineLevel="0" collapsed="false">
      <c r="A49" s="41"/>
      <c r="B49" s="41"/>
      <c r="C49" s="41"/>
      <c r="D49" s="41"/>
      <c r="E49" s="41"/>
      <c r="F49" s="41"/>
      <c r="G49" s="41"/>
      <c r="H49" s="41"/>
      <c r="I49" s="32" t="s">
        <v>114</v>
      </c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8"/>
    </row>
    <row r="50" customFormat="false" ht="15.75" hidden="false" customHeight="true" outlineLevel="0" collapsed="false">
      <c r="A50" s="41"/>
      <c r="B50" s="41"/>
      <c r="C50" s="41"/>
      <c r="D50" s="41"/>
      <c r="E50" s="41"/>
      <c r="F50" s="41"/>
      <c r="G50" s="41"/>
      <c r="H50" s="41"/>
      <c r="I50" s="32" t="s">
        <v>115</v>
      </c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</row>
    <row r="51" customFormat="false" ht="15.75" hidden="false" customHeight="true" outlineLevel="0" collapsed="false">
      <c r="A51" s="41" t="s">
        <v>116</v>
      </c>
      <c r="B51" s="41"/>
      <c r="C51" s="41"/>
      <c r="D51" s="41"/>
      <c r="E51" s="41"/>
      <c r="F51" s="41"/>
      <c r="G51" s="41"/>
      <c r="H51" s="41"/>
      <c r="I51" s="25" t="s">
        <v>117</v>
      </c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31" t="s">
        <v>57</v>
      </c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43" t="n">
        <f aca="false">9243.1*0.835</f>
        <v>7717.9885</v>
      </c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 t="n">
        <f aca="false">7453.1*0.799</f>
        <v>5955.0269</v>
      </c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 t="n">
        <f aca="false">11885.7*0.832</f>
        <v>9888.9024</v>
      </c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</row>
    <row r="52" customFormat="false" ht="16.5" hidden="false" customHeight="true" outlineLevel="0" collapsed="false">
      <c r="A52" s="41"/>
      <c r="B52" s="41"/>
      <c r="C52" s="41"/>
      <c r="D52" s="41"/>
      <c r="E52" s="41"/>
      <c r="F52" s="41"/>
      <c r="G52" s="41"/>
      <c r="H52" s="41"/>
      <c r="I52" s="42" t="s">
        <v>118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</row>
    <row r="53" customFormat="false" ht="18" hidden="false" customHeight="true" outlineLevel="0" collapsed="false">
      <c r="A53" s="41"/>
      <c r="B53" s="41"/>
      <c r="C53" s="41"/>
      <c r="D53" s="41"/>
      <c r="E53" s="41"/>
      <c r="F53" s="41"/>
      <c r="G53" s="41"/>
      <c r="H53" s="41"/>
      <c r="I53" s="44" t="s">
        <v>119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</row>
    <row r="54" customFormat="false" ht="15.75" hidden="false" customHeight="true" outlineLevel="0" collapsed="false">
      <c r="A54" s="34"/>
      <c r="B54" s="34"/>
      <c r="C54" s="34"/>
      <c r="D54" s="34"/>
      <c r="E54" s="34"/>
      <c r="F54" s="34"/>
      <c r="G54" s="34"/>
      <c r="H54" s="34"/>
      <c r="I54" s="28" t="s">
        <v>120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</row>
    <row r="55" customFormat="false" ht="15.75" hidden="false" customHeight="true" outlineLevel="0" collapsed="false">
      <c r="A55" s="34"/>
      <c r="B55" s="34"/>
      <c r="C55" s="34"/>
      <c r="D55" s="34"/>
      <c r="E55" s="34"/>
      <c r="F55" s="34"/>
      <c r="G55" s="34"/>
      <c r="H55" s="34"/>
      <c r="I55" s="29" t="s">
        <v>121</v>
      </c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45" t="n">
        <f aca="false">6835.2*0.835</f>
        <v>5707.392</v>
      </c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 t="n">
        <f aca="false">5741.4*0.799</f>
        <v>4587.3786</v>
      </c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 t="n">
        <f aca="false">8480.6*0.832</f>
        <v>7055.8592</v>
      </c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</row>
    <row r="56" customFormat="false" ht="15.75" hidden="false" customHeight="true" outlineLevel="0" collapsed="false">
      <c r="A56" s="34"/>
      <c r="B56" s="34"/>
      <c r="C56" s="34"/>
      <c r="D56" s="34"/>
      <c r="E56" s="34"/>
      <c r="F56" s="34"/>
      <c r="G56" s="34"/>
      <c r="H56" s="34"/>
      <c r="I56" s="29" t="s">
        <v>122</v>
      </c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45" t="n">
        <f aca="false">1186.2*0.835</f>
        <v>990.477</v>
      </c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 t="n">
        <f aca="false">832.1*0.799</f>
        <v>664.8479</v>
      </c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 t="n">
        <f aca="false">2043.6*0.832</f>
        <v>1700.2752</v>
      </c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</row>
    <row r="57" customFormat="false" ht="15.75" hidden="false" customHeight="true" outlineLevel="0" collapsed="false">
      <c r="A57" s="34"/>
      <c r="B57" s="34"/>
      <c r="C57" s="34"/>
      <c r="D57" s="34"/>
      <c r="E57" s="34"/>
      <c r="F57" s="34"/>
      <c r="G57" s="34"/>
      <c r="H57" s="34"/>
      <c r="I57" s="29" t="s">
        <v>123</v>
      </c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45" t="n">
        <f aca="false">1195.1*0.835</f>
        <v>997.9085</v>
      </c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 t="n">
        <f aca="false">869.2*0.799</f>
        <v>694.4908</v>
      </c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 t="n">
        <f aca="false">1332.2*0.832</f>
        <v>1108.3904</v>
      </c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</row>
    <row r="58" customFormat="false" ht="15.75" hidden="false" customHeight="true" outlineLevel="0" collapsed="false">
      <c r="A58" s="34" t="s">
        <v>124</v>
      </c>
      <c r="B58" s="34"/>
      <c r="C58" s="34"/>
      <c r="D58" s="34"/>
      <c r="E58" s="34"/>
      <c r="F58" s="34"/>
      <c r="G58" s="34"/>
      <c r="H58" s="34"/>
      <c r="I58" s="29" t="s">
        <v>125</v>
      </c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4" t="s">
        <v>57</v>
      </c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43" t="n">
        <f aca="false">4248.4*0.835</f>
        <v>3547.414</v>
      </c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 t="n">
        <f aca="false">2615.6*0.799</f>
        <v>2089.8644</v>
      </c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 t="n">
        <f aca="false">4509.7*0.8323</f>
        <v>3753.42331</v>
      </c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</row>
    <row r="59" customFormat="false" ht="15.75" hidden="false" customHeight="true" outlineLevel="0" collapsed="false">
      <c r="A59" s="34"/>
      <c r="B59" s="34"/>
      <c r="C59" s="34"/>
      <c r="D59" s="34"/>
      <c r="E59" s="34"/>
      <c r="F59" s="34"/>
      <c r="G59" s="34"/>
      <c r="H59" s="34"/>
      <c r="I59" s="25" t="s">
        <v>126</v>
      </c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</row>
    <row r="60" customFormat="false" ht="18.75" hidden="false" customHeight="true" outlineLevel="0" collapsed="false">
      <c r="A60" s="34"/>
      <c r="B60" s="34"/>
      <c r="C60" s="34"/>
      <c r="D60" s="34"/>
      <c r="E60" s="34"/>
      <c r="F60" s="34"/>
      <c r="G60" s="34"/>
      <c r="H60" s="34"/>
      <c r="I60" s="28" t="s">
        <v>127</v>
      </c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</row>
    <row r="61" customFormat="false" ht="15.75" hidden="false" customHeight="true" outlineLevel="0" collapsed="false">
      <c r="A61" s="34" t="s">
        <v>128</v>
      </c>
      <c r="B61" s="34"/>
      <c r="C61" s="34"/>
      <c r="D61" s="34"/>
      <c r="E61" s="34"/>
      <c r="F61" s="34"/>
      <c r="G61" s="34"/>
      <c r="H61" s="34"/>
      <c r="I61" s="25" t="s">
        <v>129</v>
      </c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4" t="s">
        <v>57</v>
      </c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24" t="n">
        <v>513.34</v>
      </c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</row>
    <row r="62" customFormat="false" ht="15.75" hidden="false" customHeight="true" outlineLevel="0" collapsed="false">
      <c r="A62" s="34"/>
      <c r="B62" s="34"/>
      <c r="C62" s="34"/>
      <c r="D62" s="34"/>
      <c r="E62" s="34"/>
      <c r="F62" s="34"/>
      <c r="G62" s="34"/>
      <c r="H62" s="34"/>
      <c r="I62" s="28" t="s">
        <v>130</v>
      </c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</row>
    <row r="63" customFormat="false" ht="15.75" hidden="false" customHeight="true" outlineLevel="0" collapsed="false">
      <c r="A63" s="34" t="s">
        <v>131</v>
      </c>
      <c r="B63" s="34"/>
      <c r="C63" s="34"/>
      <c r="D63" s="34"/>
      <c r="E63" s="34"/>
      <c r="F63" s="34"/>
      <c r="G63" s="34"/>
      <c r="H63" s="34"/>
      <c r="I63" s="25" t="s">
        <v>132</v>
      </c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4" t="s">
        <v>57</v>
      </c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</row>
    <row r="64" customFormat="false" ht="15.75" hidden="false" customHeight="true" outlineLevel="0" collapsed="false">
      <c r="A64" s="34"/>
      <c r="B64" s="34"/>
      <c r="C64" s="34"/>
      <c r="D64" s="34"/>
      <c r="E64" s="34"/>
      <c r="F64" s="34"/>
      <c r="G64" s="34"/>
      <c r="H64" s="34"/>
      <c r="I64" s="28" t="s">
        <v>133</v>
      </c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</row>
    <row r="65" customFormat="false" ht="15.75" hidden="false" customHeight="true" outlineLevel="0" collapsed="false">
      <c r="A65" s="34" t="s">
        <v>134</v>
      </c>
      <c r="B65" s="34"/>
      <c r="C65" s="34"/>
      <c r="D65" s="34"/>
      <c r="E65" s="34"/>
      <c r="F65" s="34"/>
      <c r="G65" s="34"/>
      <c r="H65" s="34"/>
      <c r="I65" s="29" t="s">
        <v>135</v>
      </c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</row>
    <row r="66" customFormat="false" ht="15.75" hidden="false" customHeight="true" outlineLevel="0" collapsed="false">
      <c r="A66" s="34"/>
      <c r="B66" s="34"/>
      <c r="C66" s="34"/>
      <c r="D66" s="34"/>
      <c r="E66" s="34"/>
      <c r="F66" s="34"/>
      <c r="G66" s="34"/>
      <c r="H66" s="34"/>
      <c r="I66" s="29" t="s">
        <v>136</v>
      </c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</row>
    <row r="67" customFormat="false" ht="15.75" hidden="false" customHeight="true" outlineLevel="0" collapsed="false">
      <c r="A67" s="34"/>
      <c r="B67" s="34"/>
      <c r="C67" s="34"/>
      <c r="D67" s="34"/>
      <c r="E67" s="34"/>
      <c r="F67" s="34"/>
      <c r="G67" s="34"/>
      <c r="H67" s="34"/>
      <c r="I67" s="29" t="s">
        <v>137</v>
      </c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</row>
    <row r="68" customFormat="false" ht="15.75" hidden="false" customHeight="true" outlineLevel="0" collapsed="false">
      <c r="A68" s="34"/>
      <c r="B68" s="34"/>
      <c r="C68" s="34"/>
      <c r="D68" s="34"/>
      <c r="E68" s="34"/>
      <c r="F68" s="34"/>
      <c r="G68" s="34"/>
      <c r="H68" s="34"/>
      <c r="I68" s="46" t="s">
        <v>138</v>
      </c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</row>
    <row r="69" customFormat="false" ht="15.75" hidden="false" customHeight="true" outlineLevel="0" collapsed="false">
      <c r="A69" s="34"/>
      <c r="B69" s="34"/>
      <c r="C69" s="34"/>
      <c r="D69" s="34"/>
      <c r="E69" s="34"/>
      <c r="F69" s="34"/>
      <c r="G69" s="34"/>
      <c r="H69" s="34"/>
      <c r="I69" s="35" t="s">
        <v>139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24" t="s">
        <v>140</v>
      </c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 t="n">
        <v>493</v>
      </c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 t="n">
        <v>493</v>
      </c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 t="n">
        <v>493</v>
      </c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</row>
    <row r="70" customFormat="false" ht="15.75" hidden="false" customHeight="true" outlineLevel="0" collapsed="false">
      <c r="A70" s="34"/>
      <c r="B70" s="34"/>
      <c r="C70" s="34"/>
      <c r="D70" s="34"/>
      <c r="E70" s="34"/>
      <c r="F70" s="34"/>
      <c r="G70" s="34"/>
      <c r="H70" s="34"/>
      <c r="I70" s="29" t="s">
        <v>141</v>
      </c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4" t="s">
        <v>57</v>
      </c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47" t="n">
        <f aca="false">BF51/BF69</f>
        <v>15.6551490872211</v>
      </c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 t="n">
        <f aca="false">CB51/CB69</f>
        <v>12.0791620689655</v>
      </c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 t="n">
        <f aca="false">CX51/CX69</f>
        <v>20.0586255578093</v>
      </c>
      <c r="CY70" s="47"/>
      <c r="CZ70" s="47"/>
      <c r="DA70" s="47"/>
      <c r="DB70" s="47"/>
      <c r="DC70" s="47"/>
      <c r="DD70" s="47"/>
      <c r="DE70" s="47"/>
      <c r="DF70" s="47"/>
      <c r="DG70" s="47"/>
      <c r="DH70" s="47"/>
      <c r="DI70" s="47"/>
      <c r="DJ70" s="47"/>
      <c r="DK70" s="47"/>
      <c r="DL70" s="47"/>
      <c r="DM70" s="47"/>
      <c r="DN70" s="47"/>
      <c r="DO70" s="47"/>
      <c r="DP70" s="47"/>
      <c r="DQ70" s="47"/>
      <c r="DR70" s="47"/>
      <c r="DS70" s="47"/>
    </row>
    <row r="71" customFormat="false" ht="15.75" hidden="false" customHeight="true" outlineLevel="0" collapsed="false">
      <c r="A71" s="34"/>
      <c r="B71" s="34"/>
      <c r="C71" s="34"/>
      <c r="D71" s="34"/>
      <c r="E71" s="34"/>
      <c r="F71" s="34"/>
      <c r="G71" s="34"/>
      <c r="H71" s="34"/>
      <c r="I71" s="35" t="s">
        <v>142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24" t="s">
        <v>143</v>
      </c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/>
      <c r="DG71" s="47"/>
      <c r="DH71" s="47"/>
      <c r="DI71" s="47"/>
      <c r="DJ71" s="47"/>
      <c r="DK71" s="47"/>
      <c r="DL71" s="47"/>
      <c r="DM71" s="47"/>
      <c r="DN71" s="47"/>
      <c r="DO71" s="47"/>
      <c r="DP71" s="47"/>
      <c r="DQ71" s="47"/>
      <c r="DR71" s="47"/>
      <c r="DS71" s="47"/>
    </row>
    <row r="72" customFormat="false" ht="15.75" hidden="false" customHeight="true" outlineLevel="0" collapsed="false">
      <c r="A72" s="34" t="s">
        <v>144</v>
      </c>
      <c r="B72" s="34"/>
      <c r="C72" s="34"/>
      <c r="D72" s="34"/>
      <c r="E72" s="34"/>
      <c r="F72" s="34"/>
      <c r="G72" s="34"/>
      <c r="H72" s="34"/>
      <c r="I72" s="29" t="s">
        <v>145</v>
      </c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</row>
    <row r="73" customFormat="false" ht="15.75" hidden="false" customHeight="true" outlineLevel="0" collapsed="false">
      <c r="A73" s="34"/>
      <c r="B73" s="34"/>
      <c r="C73" s="34"/>
      <c r="D73" s="34"/>
      <c r="E73" s="34"/>
      <c r="F73" s="34"/>
      <c r="G73" s="34"/>
      <c r="H73" s="34"/>
      <c r="I73" s="29" t="s">
        <v>146</v>
      </c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</row>
    <row r="74" customFormat="false" ht="15.75" hidden="false" customHeight="true" outlineLevel="0" collapsed="false">
      <c r="A74" s="34"/>
      <c r="B74" s="34"/>
      <c r="C74" s="34"/>
      <c r="D74" s="34"/>
      <c r="E74" s="34"/>
      <c r="F74" s="34"/>
      <c r="G74" s="34"/>
      <c r="H74" s="34"/>
      <c r="I74" s="29" t="s">
        <v>147</v>
      </c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</row>
    <row r="75" customFormat="false" ht="15.75" hidden="false" customHeight="true" outlineLevel="0" collapsed="false">
      <c r="A75" s="34" t="s">
        <v>148</v>
      </c>
      <c r="B75" s="34"/>
      <c r="C75" s="34"/>
      <c r="D75" s="34"/>
      <c r="E75" s="34"/>
      <c r="F75" s="34"/>
      <c r="G75" s="34"/>
      <c r="H75" s="34"/>
      <c r="I75" s="25" t="s">
        <v>149</v>
      </c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4" t="s">
        <v>150</v>
      </c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 t="n">
        <v>25</v>
      </c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 t="n">
        <v>27</v>
      </c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</row>
    <row r="76" customFormat="false" ht="15.75" hidden="false" customHeight="true" outlineLevel="0" collapsed="false">
      <c r="A76" s="34"/>
      <c r="B76" s="34"/>
      <c r="C76" s="34"/>
      <c r="D76" s="34"/>
      <c r="E76" s="34"/>
      <c r="F76" s="34"/>
      <c r="G76" s="34"/>
      <c r="H76" s="34"/>
      <c r="I76" s="28" t="s">
        <v>151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</row>
    <row r="77" customFormat="false" ht="15.75" hidden="false" customHeight="true" outlineLevel="0" collapsed="false">
      <c r="A77" s="34" t="s">
        <v>152</v>
      </c>
      <c r="B77" s="34"/>
      <c r="C77" s="34"/>
      <c r="D77" s="34"/>
      <c r="E77" s="34"/>
      <c r="F77" s="34"/>
      <c r="G77" s="34"/>
      <c r="H77" s="34"/>
      <c r="I77" s="25" t="s">
        <v>153</v>
      </c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4" t="s">
        <v>57</v>
      </c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38" t="n">
        <v>22.46</v>
      </c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 t="n">
        <v>24.41</v>
      </c>
      <c r="CY77" s="38"/>
      <c r="CZ77" s="38"/>
      <c r="DA77" s="38"/>
      <c r="DB77" s="38"/>
      <c r="DC77" s="38"/>
      <c r="DD77" s="38"/>
      <c r="DE77" s="38"/>
      <c r="DF77" s="38"/>
      <c r="DG77" s="38"/>
      <c r="DH77" s="38"/>
      <c r="DI77" s="38"/>
      <c r="DJ77" s="38"/>
      <c r="DK77" s="38"/>
      <c r="DL77" s="38"/>
      <c r="DM77" s="38"/>
      <c r="DN77" s="38"/>
      <c r="DO77" s="38"/>
      <c r="DP77" s="38"/>
      <c r="DQ77" s="38"/>
      <c r="DR77" s="38"/>
      <c r="DS77" s="38"/>
    </row>
    <row r="78" customFormat="false" ht="15.75" hidden="false" customHeight="true" outlineLevel="0" collapsed="false">
      <c r="A78" s="34"/>
      <c r="B78" s="34"/>
      <c r="C78" s="34"/>
      <c r="D78" s="34"/>
      <c r="E78" s="34"/>
      <c r="F78" s="34"/>
      <c r="G78" s="34"/>
      <c r="H78" s="34"/>
      <c r="I78" s="28" t="s">
        <v>154</v>
      </c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4" t="s">
        <v>155</v>
      </c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</row>
    <row r="79" customFormat="false" ht="15.75" hidden="false" customHeight="true" outlineLevel="0" collapsed="false">
      <c r="A79" s="34" t="s">
        <v>156</v>
      </c>
      <c r="B79" s="34"/>
      <c r="C79" s="34"/>
      <c r="D79" s="34"/>
      <c r="E79" s="34"/>
      <c r="F79" s="34"/>
      <c r="G79" s="34"/>
      <c r="H79" s="34"/>
      <c r="I79" s="29" t="s">
        <v>157</v>
      </c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</row>
    <row r="80" customFormat="false" ht="15.75" hidden="false" customHeight="true" outlineLevel="0" collapsed="false">
      <c r="A80" s="34"/>
      <c r="B80" s="34"/>
      <c r="C80" s="34"/>
      <c r="D80" s="34"/>
      <c r="E80" s="34"/>
      <c r="F80" s="34"/>
      <c r="G80" s="34"/>
      <c r="H80" s="34"/>
      <c r="I80" s="29" t="s">
        <v>158</v>
      </c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</row>
    <row r="81" customFormat="false" ht="15.75" hidden="false" customHeight="true" outlineLevel="0" collapsed="false">
      <c r="A81" s="34"/>
      <c r="B81" s="34"/>
      <c r="C81" s="34"/>
      <c r="D81" s="34"/>
      <c r="E81" s="34"/>
      <c r="F81" s="34"/>
      <c r="G81" s="34"/>
      <c r="H81" s="34"/>
      <c r="I81" s="29" t="s">
        <v>159</v>
      </c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</row>
    <row r="82" customFormat="false" ht="15.75" hidden="false" customHeight="true" outlineLevel="0" collapsed="false">
      <c r="A82" s="34"/>
      <c r="B82" s="34"/>
      <c r="C82" s="34"/>
      <c r="D82" s="34"/>
      <c r="E82" s="34"/>
      <c r="F82" s="34"/>
      <c r="G82" s="34"/>
      <c r="H82" s="34"/>
      <c r="I82" s="46" t="s">
        <v>138</v>
      </c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</row>
    <row r="83" customFormat="false" ht="15.75" hidden="false" customHeight="true" outlineLevel="0" collapsed="false">
      <c r="A83" s="34"/>
      <c r="B83" s="34"/>
      <c r="C83" s="34"/>
      <c r="D83" s="34"/>
      <c r="E83" s="34"/>
      <c r="F83" s="34"/>
      <c r="G83" s="34"/>
      <c r="H83" s="34"/>
      <c r="I83" s="25" t="s">
        <v>160</v>
      </c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4" t="s">
        <v>57</v>
      </c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</row>
    <row r="84" customFormat="false" ht="15.75" hidden="false" customHeight="true" outlineLevel="0" collapsed="false">
      <c r="A84" s="34"/>
      <c r="B84" s="34"/>
      <c r="C84" s="34"/>
      <c r="D84" s="34"/>
      <c r="E84" s="34"/>
      <c r="F84" s="34"/>
      <c r="G84" s="34"/>
      <c r="H84" s="34"/>
      <c r="I84" s="28" t="s">
        <v>161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</row>
    <row r="85" customFormat="false" ht="15.75" hidden="false" customHeight="true" outlineLevel="0" collapsed="false">
      <c r="A85" s="34"/>
      <c r="B85" s="34"/>
      <c r="C85" s="34"/>
      <c r="D85" s="34"/>
      <c r="E85" s="34"/>
      <c r="F85" s="34"/>
      <c r="G85" s="34"/>
      <c r="H85" s="34"/>
      <c r="I85" s="29" t="s">
        <v>162</v>
      </c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4" t="s">
        <v>57</v>
      </c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</row>
    <row r="86" customFormat="false" ht="15.75" hidden="false" customHeight="true" outlineLevel="0" collapsed="false">
      <c r="A86" s="34"/>
      <c r="B86" s="34"/>
      <c r="C86" s="34"/>
      <c r="D86" s="34"/>
      <c r="E86" s="34"/>
      <c r="F86" s="34"/>
      <c r="G86" s="34"/>
      <c r="H86" s="34"/>
      <c r="I86" s="29" t="s">
        <v>163</v>
      </c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</row>
    <row r="87" customFormat="false" ht="15.75" hidden="false" customHeight="true" outlineLevel="0" collapsed="false">
      <c r="A87" s="34"/>
      <c r="B87" s="34"/>
      <c r="C87" s="34"/>
      <c r="D87" s="34"/>
      <c r="E87" s="34"/>
      <c r="F87" s="34"/>
      <c r="G87" s="34"/>
      <c r="H87" s="34"/>
      <c r="I87" s="29" t="s">
        <v>164</v>
      </c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</row>
    <row r="88" customFormat="false" ht="24.95" hidden="false" customHeight="true" outlineLevel="0" collapsed="false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</row>
    <row r="89" s="49" customFormat="true" ht="12" hidden="false" customHeight="true" outlineLevel="0" collapsed="false">
      <c r="A89" s="48" t="s">
        <v>165</v>
      </c>
    </row>
    <row r="90" s="49" customFormat="true" ht="12" hidden="false" customHeight="true" outlineLevel="0" collapsed="false">
      <c r="A90" s="48" t="s">
        <v>166</v>
      </c>
    </row>
    <row r="91" s="49" customFormat="true" ht="12" hidden="false" customHeight="true" outlineLevel="0" collapsed="false">
      <c r="A91" s="48" t="s">
        <v>167</v>
      </c>
    </row>
    <row r="92" s="49" customFormat="true" ht="12" hidden="false" customHeight="true" outlineLevel="0" collapsed="false">
      <c r="A92" s="48" t="s">
        <v>168</v>
      </c>
    </row>
  </sheetData>
  <mergeCells count="280">
    <mergeCell ref="A5:DS5"/>
    <mergeCell ref="DU5:FM5"/>
    <mergeCell ref="A6:DS6"/>
    <mergeCell ref="A8:H8"/>
    <mergeCell ref="I8:AO8"/>
    <mergeCell ref="AP8:BE8"/>
    <mergeCell ref="BF8:CA8"/>
    <mergeCell ref="CB8:CW8"/>
    <mergeCell ref="CX8:DS8"/>
    <mergeCell ref="A9:H9"/>
    <mergeCell ref="I9:AO9"/>
    <mergeCell ref="AP9:BE9"/>
    <mergeCell ref="BF9:CA9"/>
    <mergeCell ref="CB9:CW9"/>
    <mergeCell ref="CX9:DS9"/>
    <mergeCell ref="A10:H10"/>
    <mergeCell ref="I10:AO10"/>
    <mergeCell ref="AP10:BE10"/>
    <mergeCell ref="BF10:CA10"/>
    <mergeCell ref="CB10:CW10"/>
    <mergeCell ref="CX10:DS10"/>
    <mergeCell ref="A11:H12"/>
    <mergeCell ref="I11:AO11"/>
    <mergeCell ref="AP11:BE12"/>
    <mergeCell ref="BF11:CA12"/>
    <mergeCell ref="CB11:CW12"/>
    <mergeCell ref="CX11:DS12"/>
    <mergeCell ref="I12:AO12"/>
    <mergeCell ref="A13:H13"/>
    <mergeCell ref="I13:AO13"/>
    <mergeCell ref="AP13:BE13"/>
    <mergeCell ref="BF13:CA13"/>
    <mergeCell ref="CB13:CW13"/>
    <mergeCell ref="CX13:DS13"/>
    <mergeCell ref="A14:H14"/>
    <mergeCell ref="I14:AO14"/>
    <mergeCell ref="AP14:BE14"/>
    <mergeCell ref="BF14:CA14"/>
    <mergeCell ref="CB14:CW14"/>
    <mergeCell ref="CX14:DS14"/>
    <mergeCell ref="A15:H16"/>
    <mergeCell ref="I15:AO15"/>
    <mergeCell ref="AP15:BE16"/>
    <mergeCell ref="BF15:CA16"/>
    <mergeCell ref="CB15:CW16"/>
    <mergeCell ref="CX15:DS16"/>
    <mergeCell ref="I16:AO16"/>
    <mergeCell ref="A17:H17"/>
    <mergeCell ref="I17:AO17"/>
    <mergeCell ref="AP17:BE17"/>
    <mergeCell ref="BF17:CA17"/>
    <mergeCell ref="CB17:CW17"/>
    <mergeCell ref="CX17:DS17"/>
    <mergeCell ref="A18:H19"/>
    <mergeCell ref="I18:AO18"/>
    <mergeCell ref="AP18:BE19"/>
    <mergeCell ref="BF18:CA19"/>
    <mergeCell ref="CB18:CW19"/>
    <mergeCell ref="CX18:DS19"/>
    <mergeCell ref="I19:AO19"/>
    <mergeCell ref="A20:H24"/>
    <mergeCell ref="I20:AO20"/>
    <mergeCell ref="AP20:BE24"/>
    <mergeCell ref="BF20:CA24"/>
    <mergeCell ref="CB20:CW24"/>
    <mergeCell ref="CX20:DS24"/>
    <mergeCell ref="I21:AO21"/>
    <mergeCell ref="I22:AO22"/>
    <mergeCell ref="I23:AO23"/>
    <mergeCell ref="I24:AO24"/>
    <mergeCell ref="A25:H26"/>
    <mergeCell ref="I25:AO25"/>
    <mergeCell ref="AP25:BE26"/>
    <mergeCell ref="BF25:CA26"/>
    <mergeCell ref="CB25:CW26"/>
    <mergeCell ref="CX25:DS26"/>
    <mergeCell ref="I26:AO26"/>
    <mergeCell ref="A27:H28"/>
    <mergeCell ref="I27:AO27"/>
    <mergeCell ref="AP27:BE28"/>
    <mergeCell ref="BF27:CA28"/>
    <mergeCell ref="CB27:CW28"/>
    <mergeCell ref="CX27:DS28"/>
    <mergeCell ref="I28:AO28"/>
    <mergeCell ref="A29:H30"/>
    <mergeCell ref="I29:AO29"/>
    <mergeCell ref="AP29:BE30"/>
    <mergeCell ref="BF29:CA30"/>
    <mergeCell ref="CB29:CW30"/>
    <mergeCell ref="CX29:DS30"/>
    <mergeCell ref="I30:AO30"/>
    <mergeCell ref="A31:H31"/>
    <mergeCell ref="I31:AO31"/>
    <mergeCell ref="AP31:BE31"/>
    <mergeCell ref="BF31:CA31"/>
    <mergeCell ref="CB31:CW31"/>
    <mergeCell ref="CX31:DS31"/>
    <mergeCell ref="A32:H33"/>
    <mergeCell ref="I32:AO32"/>
    <mergeCell ref="AP32:BE33"/>
    <mergeCell ref="BF32:CA33"/>
    <mergeCell ref="CB32:CW33"/>
    <mergeCell ref="CX32:DS33"/>
    <mergeCell ref="I33:AO33"/>
    <mergeCell ref="A34:H36"/>
    <mergeCell ref="I34:AO34"/>
    <mergeCell ref="AP34:BE36"/>
    <mergeCell ref="BF34:CA36"/>
    <mergeCell ref="CB34:CW36"/>
    <mergeCell ref="CX34:DS36"/>
    <mergeCell ref="I35:AO35"/>
    <mergeCell ref="I36:AO36"/>
    <mergeCell ref="A37:H40"/>
    <mergeCell ref="I37:AO37"/>
    <mergeCell ref="AP37:BE40"/>
    <mergeCell ref="BF37:CA40"/>
    <mergeCell ref="CB37:CW40"/>
    <mergeCell ref="CX37:DS40"/>
    <mergeCell ref="I38:AO38"/>
    <mergeCell ref="I39:AO39"/>
    <mergeCell ref="I40:AO40"/>
    <mergeCell ref="A41:H43"/>
    <mergeCell ref="I41:AO41"/>
    <mergeCell ref="AP41:BE43"/>
    <mergeCell ref="BF41:CA43"/>
    <mergeCell ref="CB41:CW43"/>
    <mergeCell ref="CX41:DS43"/>
    <mergeCell ref="I42:AO42"/>
    <mergeCell ref="I43:AO43"/>
    <mergeCell ref="A44:H47"/>
    <mergeCell ref="I44:AO44"/>
    <mergeCell ref="AP44:BE47"/>
    <mergeCell ref="BF44:CA47"/>
    <mergeCell ref="CB44:CW47"/>
    <mergeCell ref="CX44:DS47"/>
    <mergeCell ref="I45:AO45"/>
    <mergeCell ref="I46:AO46"/>
    <mergeCell ref="I47:AO47"/>
    <mergeCell ref="A48:H50"/>
    <mergeCell ref="I48:AO48"/>
    <mergeCell ref="AP48:BE50"/>
    <mergeCell ref="BF48:CA50"/>
    <mergeCell ref="CB48:CW50"/>
    <mergeCell ref="CX48:DS50"/>
    <mergeCell ref="I49:AO49"/>
    <mergeCell ref="I50:AO50"/>
    <mergeCell ref="A51:H53"/>
    <mergeCell ref="I51:AO51"/>
    <mergeCell ref="AP51:BE53"/>
    <mergeCell ref="BF51:CA53"/>
    <mergeCell ref="CB51:CW53"/>
    <mergeCell ref="CX51:DS53"/>
    <mergeCell ref="I52:AO52"/>
    <mergeCell ref="I53:AO53"/>
    <mergeCell ref="A54:H54"/>
    <mergeCell ref="I54:AO54"/>
    <mergeCell ref="AP54:BE54"/>
    <mergeCell ref="BF54:CA54"/>
    <mergeCell ref="CB54:CW54"/>
    <mergeCell ref="CX54:DS54"/>
    <mergeCell ref="A55:H55"/>
    <mergeCell ref="I55:AO55"/>
    <mergeCell ref="AP55:BE55"/>
    <mergeCell ref="BF55:CA55"/>
    <mergeCell ref="CB55:CW55"/>
    <mergeCell ref="CX55:DS55"/>
    <mergeCell ref="A56:H56"/>
    <mergeCell ref="I56:AO56"/>
    <mergeCell ref="AP56:BE56"/>
    <mergeCell ref="BF56:CA56"/>
    <mergeCell ref="CB56:CW56"/>
    <mergeCell ref="CX56:DS56"/>
    <mergeCell ref="A57:H57"/>
    <mergeCell ref="I57:AO57"/>
    <mergeCell ref="AP57:BE57"/>
    <mergeCell ref="BF57:CA57"/>
    <mergeCell ref="CB57:CW57"/>
    <mergeCell ref="CX57:DS57"/>
    <mergeCell ref="A58:H60"/>
    <mergeCell ref="I58:AO58"/>
    <mergeCell ref="AP58:BE60"/>
    <mergeCell ref="BF58:CA60"/>
    <mergeCell ref="CB58:CW60"/>
    <mergeCell ref="CX58:DS60"/>
    <mergeCell ref="I59:AO59"/>
    <mergeCell ref="I60:AO60"/>
    <mergeCell ref="A61:H62"/>
    <mergeCell ref="I61:AO61"/>
    <mergeCell ref="AP61:BE62"/>
    <mergeCell ref="BF61:CA62"/>
    <mergeCell ref="CB61:CW62"/>
    <mergeCell ref="CX61:DS62"/>
    <mergeCell ref="I62:AO62"/>
    <mergeCell ref="A63:H64"/>
    <mergeCell ref="I63:AO63"/>
    <mergeCell ref="AP63:BE64"/>
    <mergeCell ref="BF63:CA64"/>
    <mergeCell ref="CB63:CW64"/>
    <mergeCell ref="CX63:DS64"/>
    <mergeCell ref="I64:AO64"/>
    <mergeCell ref="A65:H67"/>
    <mergeCell ref="I65:AO65"/>
    <mergeCell ref="AP65:BE67"/>
    <mergeCell ref="BF65:CA67"/>
    <mergeCell ref="CB65:CW67"/>
    <mergeCell ref="CX65:DS67"/>
    <mergeCell ref="I66:AO66"/>
    <mergeCell ref="I67:AO67"/>
    <mergeCell ref="A68:H68"/>
    <mergeCell ref="I68:AO68"/>
    <mergeCell ref="AP68:BE68"/>
    <mergeCell ref="BF68:CA68"/>
    <mergeCell ref="CB68:CW68"/>
    <mergeCell ref="CX68:DS68"/>
    <mergeCell ref="A69:H69"/>
    <mergeCell ref="I69:AO69"/>
    <mergeCell ref="AP69:BE69"/>
    <mergeCell ref="BF69:CA69"/>
    <mergeCell ref="CB69:CW69"/>
    <mergeCell ref="CX69:DS69"/>
    <mergeCell ref="A70:H71"/>
    <mergeCell ref="I70:AO70"/>
    <mergeCell ref="AP70:BE70"/>
    <mergeCell ref="BF70:CA71"/>
    <mergeCell ref="CB70:CW71"/>
    <mergeCell ref="CX70:DS71"/>
    <mergeCell ref="I71:AO71"/>
    <mergeCell ref="AP71:BE71"/>
    <mergeCell ref="A72:H74"/>
    <mergeCell ref="I72:AO72"/>
    <mergeCell ref="AP72:BE74"/>
    <mergeCell ref="BF72:CA74"/>
    <mergeCell ref="CB72:CW74"/>
    <mergeCell ref="CX72:DS74"/>
    <mergeCell ref="I73:AO73"/>
    <mergeCell ref="I74:AO74"/>
    <mergeCell ref="A75:H76"/>
    <mergeCell ref="I75:AO75"/>
    <mergeCell ref="AP75:BE76"/>
    <mergeCell ref="BF75:CA76"/>
    <mergeCell ref="CB75:CW76"/>
    <mergeCell ref="CX75:DS76"/>
    <mergeCell ref="I76:AO76"/>
    <mergeCell ref="A77:H78"/>
    <mergeCell ref="I77:AO77"/>
    <mergeCell ref="AP77:BE77"/>
    <mergeCell ref="BF77:CA78"/>
    <mergeCell ref="CB77:CW78"/>
    <mergeCell ref="CX77:DS78"/>
    <mergeCell ref="I78:AO78"/>
    <mergeCell ref="AP78:BE78"/>
    <mergeCell ref="A79:H81"/>
    <mergeCell ref="I79:AO79"/>
    <mergeCell ref="AP79:BE81"/>
    <mergeCell ref="BF79:CA81"/>
    <mergeCell ref="CB79:CW81"/>
    <mergeCell ref="CX79:DS81"/>
    <mergeCell ref="I80:AO80"/>
    <mergeCell ref="I81:AO81"/>
    <mergeCell ref="A82:H82"/>
    <mergeCell ref="I82:AO82"/>
    <mergeCell ref="AP82:BE82"/>
    <mergeCell ref="BF82:CA82"/>
    <mergeCell ref="CB82:CW82"/>
    <mergeCell ref="CX82:DS82"/>
    <mergeCell ref="A83:H84"/>
    <mergeCell ref="I83:AO83"/>
    <mergeCell ref="AP83:BE84"/>
    <mergeCell ref="BF83:CA84"/>
    <mergeCell ref="CB83:CW84"/>
    <mergeCell ref="CX83:DS84"/>
    <mergeCell ref="I84:AO84"/>
    <mergeCell ref="A85:H87"/>
    <mergeCell ref="I85:AO85"/>
    <mergeCell ref="AP85:BE87"/>
    <mergeCell ref="BF85:CA87"/>
    <mergeCell ref="CB85:CW87"/>
    <mergeCell ref="CX85:DS87"/>
    <mergeCell ref="I86:AO86"/>
    <mergeCell ref="I87:AO87"/>
  </mergeCells>
  <printOptions headings="false" gridLines="tru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3366FF"/>
    <pageSetUpPr fitToPage="false"/>
  </sheetPr>
  <dimension ref="A1:DT38"/>
  <sheetViews>
    <sheetView windowProtection="false"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AC25" activeCellId="0" sqref="AC25"/>
    </sheetView>
  </sheetViews>
  <sheetFormatPr defaultRowHeight="15.75"/>
  <cols>
    <col collapsed="false" hidden="false" max="111" min="1" style="1" width="1.07303370786517"/>
    <col collapsed="false" hidden="false" max="112" min="112" style="1" width="5.9438202247191"/>
    <col collapsed="false" hidden="false" max="122" min="113" style="1" width="1.07303370786517"/>
    <col collapsed="false" hidden="false" max="123" min="123" style="1" width="6.30337078651685"/>
    <col collapsed="false" hidden="false" max="257" min="124" style="1" width="1.07303370786517"/>
  </cols>
  <sheetData>
    <row r="1" s="2" customFormat="true" ht="11.25" hidden="false" customHeight="true" outlineLevel="0" collapsed="false">
      <c r="DS1" s="3" t="s">
        <v>169</v>
      </c>
      <c r="DT1" s="3"/>
    </row>
    <row r="2" s="2" customFormat="true" ht="11.25" hidden="false" customHeight="true" outlineLevel="0" collapsed="false">
      <c r="DS2" s="3" t="s">
        <v>15</v>
      </c>
      <c r="DT2" s="3"/>
    </row>
    <row r="3" s="2" customFormat="true" ht="11.25" hidden="false" customHeight="true" outlineLevel="0" collapsed="false">
      <c r="DS3" s="3" t="s">
        <v>16</v>
      </c>
      <c r="DT3" s="3"/>
    </row>
    <row r="7" s="13" customFormat="true" ht="18.75" hidden="false" customHeight="true" outlineLevel="0" collapsed="false">
      <c r="A7" s="12" t="s">
        <v>170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</row>
    <row r="10" customFormat="false" ht="15.75" hidden="false" customHeight="true" outlineLevel="0" collapsed="false">
      <c r="A10" s="50" t="s">
        <v>38</v>
      </c>
      <c r="B10" s="50"/>
      <c r="C10" s="50"/>
      <c r="D10" s="50"/>
      <c r="E10" s="50"/>
      <c r="F10" s="50"/>
      <c r="G10" s="50"/>
      <c r="H10" s="50"/>
      <c r="I10" s="51" t="s">
        <v>39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 t="s">
        <v>40</v>
      </c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 t="s">
        <v>41</v>
      </c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 t="s">
        <v>42</v>
      </c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2" t="s">
        <v>43</v>
      </c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</row>
    <row r="11" customFormat="false" ht="15.75" hidden="false" customHeight="true" outlineLevel="0" collapsed="false">
      <c r="A11" s="53" t="s">
        <v>44</v>
      </c>
      <c r="B11" s="53"/>
      <c r="C11" s="53"/>
      <c r="D11" s="53"/>
      <c r="E11" s="53"/>
      <c r="F11" s="53"/>
      <c r="G11" s="53"/>
      <c r="H11" s="53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 t="s">
        <v>45</v>
      </c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54" t="s">
        <v>171</v>
      </c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22" t="s">
        <v>47</v>
      </c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55" t="s">
        <v>172</v>
      </c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</row>
    <row r="12" customFormat="false" ht="15.75" hidden="false" customHeight="true" outlineLevel="0" collapsed="false">
      <c r="A12" s="53"/>
      <c r="B12" s="53"/>
      <c r="C12" s="53"/>
      <c r="D12" s="53"/>
      <c r="E12" s="53"/>
      <c r="F12" s="53"/>
      <c r="G12" s="53"/>
      <c r="H12" s="53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 t="n">
        <v>2019</v>
      </c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 t="s">
        <v>173</v>
      </c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55" t="s">
        <v>174</v>
      </c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</row>
    <row r="13" s="27" customFormat="true" ht="15.75" hidden="false" customHeight="true" outlineLevel="0" collapsed="false">
      <c r="A13" s="56"/>
      <c r="B13" s="56"/>
      <c r="C13" s="56"/>
      <c r="D13" s="56"/>
      <c r="E13" s="56"/>
      <c r="F13" s="56"/>
      <c r="G13" s="56"/>
      <c r="H13" s="56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8" t="s">
        <v>175</v>
      </c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 t="s">
        <v>176</v>
      </c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 t="s">
        <v>175</v>
      </c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 t="s">
        <v>176</v>
      </c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 t="s">
        <v>175</v>
      </c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9" t="s">
        <v>176</v>
      </c>
      <c r="DJ13" s="59"/>
      <c r="DK13" s="59"/>
      <c r="DL13" s="59"/>
      <c r="DM13" s="59"/>
      <c r="DN13" s="59"/>
      <c r="DO13" s="59"/>
      <c r="DP13" s="59"/>
      <c r="DQ13" s="59"/>
      <c r="DR13" s="59"/>
      <c r="DS13" s="59"/>
    </row>
    <row r="14" customFormat="false" ht="15.75" hidden="false" customHeight="true" outlineLevel="0" collapsed="false">
      <c r="A14" s="60"/>
      <c r="B14" s="60"/>
      <c r="C14" s="60"/>
      <c r="D14" s="60"/>
      <c r="E14" s="60"/>
      <c r="F14" s="60"/>
      <c r="G14" s="60"/>
      <c r="H14" s="60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 t="s">
        <v>177</v>
      </c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 t="s">
        <v>177</v>
      </c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 t="s">
        <v>177</v>
      </c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 t="s">
        <v>177</v>
      </c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 t="s">
        <v>177</v>
      </c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3" t="s">
        <v>177</v>
      </c>
      <c r="DJ14" s="63"/>
      <c r="DK14" s="63"/>
      <c r="DL14" s="63"/>
      <c r="DM14" s="63"/>
      <c r="DN14" s="63"/>
      <c r="DO14" s="63"/>
      <c r="DP14" s="63"/>
      <c r="DQ14" s="63"/>
      <c r="DR14" s="63"/>
      <c r="DS14" s="63"/>
    </row>
    <row r="15" customFormat="false" ht="15.75" hidden="false" customHeight="true" outlineLevel="0" collapsed="false">
      <c r="A15" s="64" t="s">
        <v>58</v>
      </c>
      <c r="B15" s="64"/>
      <c r="C15" s="64"/>
      <c r="D15" s="64"/>
      <c r="E15" s="64"/>
      <c r="F15" s="64"/>
      <c r="G15" s="64"/>
      <c r="H15" s="64"/>
      <c r="I15" s="32" t="s">
        <v>178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</row>
    <row r="16" customFormat="false" ht="15.75" hidden="false" customHeight="true" outlineLevel="0" collapsed="false">
      <c r="A16" s="64"/>
      <c r="B16" s="64"/>
      <c r="C16" s="64"/>
      <c r="D16" s="64"/>
      <c r="E16" s="64"/>
      <c r="F16" s="64"/>
      <c r="G16" s="64"/>
      <c r="H16" s="64"/>
      <c r="I16" s="28" t="s">
        <v>179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</row>
    <row r="17" customFormat="false" ht="15.75" hidden="false" customHeight="true" outlineLevel="0" collapsed="false">
      <c r="A17" s="68" t="s">
        <v>180</v>
      </c>
      <c r="B17" s="68"/>
      <c r="C17" s="68"/>
      <c r="D17" s="68"/>
      <c r="E17" s="68"/>
      <c r="F17" s="68"/>
      <c r="G17" s="68"/>
      <c r="H17" s="68"/>
      <c r="I17" s="28" t="s">
        <v>181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</row>
    <row r="18" customFormat="false" ht="15.75" hidden="false" customHeight="true" outlineLevel="0" collapsed="false">
      <c r="A18" s="70"/>
      <c r="B18" s="70"/>
      <c r="C18" s="70"/>
      <c r="D18" s="70"/>
      <c r="E18" s="70"/>
      <c r="F18" s="70"/>
      <c r="G18" s="70"/>
      <c r="H18" s="70"/>
      <c r="I18" s="25" t="s">
        <v>182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4" t="s">
        <v>183</v>
      </c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71" t="n">
        <v>71788.534</v>
      </c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 t="n">
        <v>71794.024</v>
      </c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 t="n">
        <v>53552.31</v>
      </c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 t="n">
        <v>59173.917</v>
      </c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38" t="n">
        <v>110019.9764</v>
      </c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72" t="n">
        <v>110339.024</v>
      </c>
      <c r="DJ18" s="72"/>
      <c r="DK18" s="72"/>
      <c r="DL18" s="72"/>
      <c r="DM18" s="72"/>
      <c r="DN18" s="72"/>
      <c r="DO18" s="72"/>
      <c r="DP18" s="72"/>
      <c r="DQ18" s="72"/>
      <c r="DR18" s="72"/>
      <c r="DS18" s="72"/>
    </row>
    <row r="19" customFormat="false" ht="15.75" hidden="false" customHeight="true" outlineLevel="0" collapsed="false">
      <c r="A19" s="73"/>
      <c r="B19" s="73"/>
      <c r="C19" s="73"/>
      <c r="D19" s="73"/>
      <c r="E19" s="73"/>
      <c r="F19" s="73"/>
      <c r="G19" s="73"/>
      <c r="H19" s="73"/>
      <c r="I19" s="25" t="s">
        <v>184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31" t="s">
        <v>185</v>
      </c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71" t="n">
        <v>37.549</v>
      </c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 t="n">
        <v>44.571</v>
      </c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 t="n">
        <v>44.652</v>
      </c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 t="n">
        <v>47.507</v>
      </c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38" t="n">
        <v>48.528</v>
      </c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72" t="n">
        <v>48.546</v>
      </c>
      <c r="DJ19" s="72"/>
      <c r="DK19" s="72"/>
      <c r="DL19" s="72"/>
      <c r="DM19" s="72"/>
      <c r="DN19" s="72"/>
      <c r="DO19" s="72"/>
      <c r="DP19" s="72"/>
      <c r="DQ19" s="72"/>
      <c r="DR19" s="72"/>
      <c r="DS19" s="72"/>
    </row>
    <row r="20" customFormat="false" ht="15.75" hidden="false" customHeight="true" outlineLevel="0" collapsed="false">
      <c r="A20" s="73"/>
      <c r="B20" s="73"/>
      <c r="C20" s="73"/>
      <c r="D20" s="73"/>
      <c r="E20" s="73"/>
      <c r="F20" s="73"/>
      <c r="G20" s="73"/>
      <c r="H20" s="73"/>
      <c r="I20" s="28" t="s">
        <v>186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</row>
    <row r="21" customFormat="false" ht="15.75" hidden="false" customHeight="true" outlineLevel="0" collapsed="false">
      <c r="A21" s="74" t="s">
        <v>180</v>
      </c>
      <c r="B21" s="74"/>
      <c r="C21" s="74"/>
      <c r="D21" s="74"/>
      <c r="E21" s="74"/>
      <c r="F21" s="74"/>
      <c r="G21" s="74"/>
      <c r="H21" s="74"/>
      <c r="I21" s="61" t="s">
        <v>187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75" t="s">
        <v>185</v>
      </c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6" t="n">
        <v>0.273137</v>
      </c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7" t="n">
        <v>0.27506</v>
      </c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6" t="n">
        <v>0.189741</v>
      </c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7" t="n">
        <v>0.21976</v>
      </c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8" t="n">
        <v>0.33603</v>
      </c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9" t="n">
        <v>0.338047</v>
      </c>
      <c r="DJ21" s="79"/>
      <c r="DK21" s="79"/>
      <c r="DL21" s="79"/>
      <c r="DM21" s="79"/>
      <c r="DN21" s="79"/>
      <c r="DO21" s="79"/>
      <c r="DP21" s="79"/>
      <c r="DQ21" s="79"/>
      <c r="DR21" s="79"/>
      <c r="DS21" s="79"/>
    </row>
    <row r="37" customFormat="false" ht="15.75" hidden="false" customHeight="true" outlineLevel="0" collapsed="false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="80" customFormat="true" ht="11.25" hidden="false" customHeight="true" outlineLevel="0" collapsed="false">
      <c r="A38" s="80" t="s">
        <v>188</v>
      </c>
    </row>
  </sheetData>
  <mergeCells count="84">
    <mergeCell ref="A7:DS7"/>
    <mergeCell ref="A10:H10"/>
    <mergeCell ref="I10:AO10"/>
    <mergeCell ref="AP10:BE10"/>
    <mergeCell ref="BF10:CA10"/>
    <mergeCell ref="CB10:CW10"/>
    <mergeCell ref="CX10:DS10"/>
    <mergeCell ref="A11:H11"/>
    <mergeCell ref="I11:AO11"/>
    <mergeCell ref="AP11:BE11"/>
    <mergeCell ref="BF11:CA11"/>
    <mergeCell ref="CB11:CW11"/>
    <mergeCell ref="CX11:DS11"/>
    <mergeCell ref="A12:H12"/>
    <mergeCell ref="I12:AO12"/>
    <mergeCell ref="AP12:BE12"/>
    <mergeCell ref="BF12:CA12"/>
    <mergeCell ref="CB12:CW12"/>
    <mergeCell ref="CX12:DS12"/>
    <mergeCell ref="A13:H13"/>
    <mergeCell ref="I13:AO13"/>
    <mergeCell ref="AP13:BE13"/>
    <mergeCell ref="BF13:BP13"/>
    <mergeCell ref="BQ13:CA13"/>
    <mergeCell ref="CB13:CL13"/>
    <mergeCell ref="CM13:CW13"/>
    <mergeCell ref="CX13:DH13"/>
    <mergeCell ref="DI13:DS13"/>
    <mergeCell ref="A14:H14"/>
    <mergeCell ref="I14:AO14"/>
    <mergeCell ref="AP14:BE14"/>
    <mergeCell ref="BF14:BP14"/>
    <mergeCell ref="BQ14:CA14"/>
    <mergeCell ref="CB14:CL14"/>
    <mergeCell ref="CM14:CW14"/>
    <mergeCell ref="CX14:DH14"/>
    <mergeCell ref="DI14:DS14"/>
    <mergeCell ref="A15:H16"/>
    <mergeCell ref="I15:AO15"/>
    <mergeCell ref="AP15:BE16"/>
    <mergeCell ref="BF15:BP16"/>
    <mergeCell ref="BQ15:CA16"/>
    <mergeCell ref="CB15:CL16"/>
    <mergeCell ref="CM15:CW16"/>
    <mergeCell ref="CX15:DH16"/>
    <mergeCell ref="DI15:DS16"/>
    <mergeCell ref="I16:AO16"/>
    <mergeCell ref="A17:H17"/>
    <mergeCell ref="I17:AO17"/>
    <mergeCell ref="AP17:BE17"/>
    <mergeCell ref="BF17:BP17"/>
    <mergeCell ref="BQ17:CA17"/>
    <mergeCell ref="CB17:CL17"/>
    <mergeCell ref="CM17:CW17"/>
    <mergeCell ref="CX17:DH17"/>
    <mergeCell ref="DI17:DS17"/>
    <mergeCell ref="A18:H18"/>
    <mergeCell ref="I18:AO18"/>
    <mergeCell ref="AP18:BE18"/>
    <mergeCell ref="BF18:BP18"/>
    <mergeCell ref="BQ18:CA18"/>
    <mergeCell ref="CB18:CL18"/>
    <mergeCell ref="CM18:CW18"/>
    <mergeCell ref="CX18:DH18"/>
    <mergeCell ref="DI18:DS18"/>
    <mergeCell ref="A19:H20"/>
    <mergeCell ref="I19:AO19"/>
    <mergeCell ref="AP19:BE20"/>
    <mergeCell ref="BF19:BP20"/>
    <mergeCell ref="BQ19:CA20"/>
    <mergeCell ref="CB19:CL20"/>
    <mergeCell ref="CM19:CW20"/>
    <mergeCell ref="CX19:DH20"/>
    <mergeCell ref="DI19:DS20"/>
    <mergeCell ref="I20:AO20"/>
    <mergeCell ref="A21:H21"/>
    <mergeCell ref="I21:AO21"/>
    <mergeCell ref="AP21:BE21"/>
    <mergeCell ref="BF21:BP21"/>
    <mergeCell ref="BQ21:CA21"/>
    <mergeCell ref="CB21:CL21"/>
    <mergeCell ref="CM21:CW21"/>
    <mergeCell ref="CX21:DH21"/>
    <mergeCell ref="DI21:DS21"/>
  </mergeCells>
  <printOptions headings="false" gridLines="true" gridLinesSet="true" horizontalCentered="false" verticalCentered="false"/>
  <pageMargins left="0.39375" right="0.39375" top="0.7875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LibreOffice/5.2.2.2$Windows_X86_64 LibreOffice_project/8f96e87c890bf8fa77463cd4b640a2312823f3ad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2020-04-20T10:38:23Z</dcterms:created>
  <dc:creator>Суворова Ольга Юрьевна</dc:creator>
  <dc:description/>
  <dc:language>ru-RU</dc:language>
  <cp:lastModifiedBy>Суворова Ольга Юрьевна</cp:lastModifiedBy>
  <dcterms:modified xsi:type="dcterms:W3CDTF">2020-04-20T11:17:17Z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