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2510" windowHeight="7950" firstSheet="2" activeTab="8"/>
  </bookViews>
  <sheets>
    <sheet name="1.1 2019ф 12м" sheetId="97" r:id="rId1"/>
    <sheet name="1.2 2019 12м" sheetId="99" r:id="rId2"/>
    <sheet name="1.3 2019 ф 12м" sheetId="93" r:id="rId3"/>
    <sheet name="1.9 факт 2019г" sheetId="95" r:id="rId4"/>
    <sheet name="3.12019   " sheetId="86" r:id="rId5"/>
    <sheet name="3.2 2019" sheetId="88" r:id="rId6"/>
    <sheet name="8.1 2019 приказ 1256 12м" sheetId="98" r:id="rId7"/>
    <sheet name="8.1.1 2019  январь-декабрь" sheetId="90" r:id="rId8"/>
    <sheet name="8.3 2019 приказ 1256 " sheetId="89" r:id="rId9"/>
  </sheets>
  <definedNames>
    <definedName name="_xlnm.Print_Area" localSheetId="0">'1.1 2019ф 12м'!$A$1:$N$21</definedName>
    <definedName name="_xlnm.Print_Area" localSheetId="1">'1.2 2019 12м'!$A$1:$K$21</definedName>
    <definedName name="_xlnm.Print_Area" localSheetId="4">'3.12019   '!$A$1:$G$19</definedName>
    <definedName name="_xlnm.Print_Area" localSheetId="5">'3.2 2019'!$A$1:$G$19</definedName>
    <definedName name="_xlnm.Print_Area" localSheetId="6">'8.1 2019 приказ 1256 12м'!$A$1:$AA$37</definedName>
    <definedName name="_xlnm.Print_Area" localSheetId="7">'8.1.1 2019  январь-декабрь'!$A$1:$P$44</definedName>
    <definedName name="_xlnm.Print_Area" localSheetId="8">'8.3 2019 приказ 1256 '!$A$1:$C$18</definedName>
  </definedNames>
  <calcPr calcId="152511"/>
</workbook>
</file>

<file path=xl/calcChain.xml><?xml version="1.0" encoding="utf-8"?>
<calcChain xmlns="http://schemas.openxmlformats.org/spreadsheetml/2006/main">
  <c r="G10" i="99" l="1"/>
  <c r="T29" i="98"/>
  <c r="T30" i="98" s="1"/>
  <c r="R29" i="98"/>
  <c r="R30" i="98" s="1"/>
  <c r="P29" i="98"/>
  <c r="P30" i="98" s="1"/>
  <c r="N29" i="98"/>
  <c r="N30" i="98" s="1"/>
  <c r="U26" i="98"/>
  <c r="U29" i="98" s="1"/>
  <c r="U30" i="98" s="1"/>
  <c r="T26" i="98"/>
  <c r="S26" i="98"/>
  <c r="S29" i="98" s="1"/>
  <c r="S30" i="98" s="1"/>
  <c r="R26" i="98"/>
  <c r="Q26" i="98"/>
  <c r="Q29" i="98" s="1"/>
  <c r="Q30" i="98" s="1"/>
  <c r="P26" i="98"/>
  <c r="O26" i="98"/>
  <c r="O29" i="98" s="1"/>
  <c r="O30" i="98" s="1"/>
  <c r="N26" i="98"/>
  <c r="M26" i="98"/>
  <c r="M29" i="98" s="1"/>
  <c r="M30" i="98" s="1"/>
  <c r="M21" i="98"/>
  <c r="Q20" i="98"/>
  <c r="R20" i="98" s="1"/>
  <c r="S20" i="98" s="1"/>
  <c r="T20" i="98" s="1"/>
  <c r="U20" i="98" s="1"/>
  <c r="V20" i="98" s="1"/>
  <c r="W20" i="98" s="1"/>
  <c r="X20" i="98" s="1"/>
  <c r="Y20" i="98" s="1"/>
  <c r="Z20" i="98" s="1"/>
  <c r="AA20" i="98" s="1"/>
  <c r="C20" i="98"/>
  <c r="D20" i="98" s="1"/>
  <c r="E20" i="98" s="1"/>
  <c r="F20" i="98" s="1"/>
  <c r="G20" i="98" s="1"/>
  <c r="H20" i="98" s="1"/>
  <c r="B20" i="98"/>
  <c r="H13" i="97"/>
  <c r="F13" i="97"/>
  <c r="A9" i="97"/>
  <c r="A10" i="97" s="1"/>
  <c r="A11" i="97" s="1"/>
  <c r="P40" i="90" l="1"/>
  <c r="I40" i="90"/>
  <c r="O38" i="90"/>
  <c r="N38" i="90"/>
  <c r="N40" i="90" s="1"/>
  <c r="M38" i="90"/>
  <c r="L38" i="90"/>
  <c r="L40" i="90" s="1"/>
  <c r="K38" i="90"/>
  <c r="J38" i="90"/>
  <c r="J40" i="90" s="1"/>
  <c r="H38" i="90"/>
  <c r="O27" i="90"/>
  <c r="O40" i="90" s="1"/>
  <c r="N27" i="90"/>
  <c r="M27" i="90"/>
  <c r="M40" i="90" s="1"/>
  <c r="L27" i="90"/>
  <c r="K27" i="90"/>
  <c r="K40" i="90" s="1"/>
  <c r="J27" i="90"/>
  <c r="H27" i="90"/>
  <c r="H40" i="90" s="1"/>
  <c r="M19" i="90"/>
  <c r="N19" i="90" s="1"/>
  <c r="O19" i="90" s="1"/>
  <c r="P19" i="90" s="1"/>
  <c r="B19" i="90"/>
  <c r="C19" i="90" s="1"/>
  <c r="D19" i="90" s="1"/>
  <c r="E19" i="90" s="1"/>
  <c r="F19" i="90" s="1"/>
  <c r="G19" i="90" s="1"/>
</calcChain>
</file>

<file path=xl/sharedStrings.xml><?xml version="1.0" encoding="utf-8"?>
<sst xmlns="http://schemas.openxmlformats.org/spreadsheetml/2006/main" count="298" uniqueCount="204">
  <si>
    <t>Форма 1.2</t>
  </si>
  <si>
    <t xml:space="preserve">Расчет показателя средней продолжительности </t>
  </si>
  <si>
    <t>прекращения передачи электрической энергии</t>
  </si>
  <si>
    <r>
      <t>Суммарная продолжительность прекращений передачи электрической энергии,час ( Т</t>
    </r>
    <r>
      <rPr>
        <sz val="10"/>
        <color theme="1"/>
        <rFont val="Calibri"/>
        <family val="2"/>
        <charset val="204"/>
        <scheme val="minor"/>
      </rPr>
      <t>пр</t>
    </r>
    <r>
      <rPr>
        <sz val="9"/>
        <color theme="1"/>
        <rFont val="Calibri"/>
        <family val="2"/>
        <charset val="204"/>
        <scheme val="minor"/>
      </rPr>
      <t>)</t>
    </r>
  </si>
  <si>
    <r>
      <t>Показатель среднй продолжительности прекращений передачи электрической энергии( П</t>
    </r>
    <r>
      <rPr>
        <sz val="10"/>
        <color theme="1"/>
        <rFont val="Calibri"/>
        <family val="2"/>
        <charset val="204"/>
        <scheme val="minor"/>
      </rPr>
      <t>п)</t>
    </r>
  </si>
  <si>
    <t>ООО "Энерго-Сервис"</t>
  </si>
  <si>
    <t>Наименование показателя</t>
  </si>
  <si>
    <t>3.</t>
  </si>
  <si>
    <t>4.</t>
  </si>
  <si>
    <t>2.</t>
  </si>
  <si>
    <t>Форма8.1</t>
  </si>
  <si>
    <t xml:space="preserve">Журнал учета данных первичной  информации по </t>
  </si>
  <si>
    <t>наименование структурной ед. электросетевой организации</t>
  </si>
  <si>
    <t>Вид объекта (ПС,ЛЭП)</t>
  </si>
  <si>
    <t>1 категория надежности</t>
  </si>
  <si>
    <t>2 категория надежности</t>
  </si>
  <si>
    <t>Время и дата прекращения передачи электрической энергии(часы,минуты,г,м,д)</t>
  </si>
  <si>
    <t>Продолжительность прекращения передачи электрической энергии ,час.</t>
  </si>
  <si>
    <t>Суммарный объем фактической нагрузки(мощности) на присоединениях потребителей услуг, по которым в результате технологического нарушения произошло прекращение передачи электрической энергии на момент возникновения такого события, МВт</t>
  </si>
  <si>
    <t>№ п/п</t>
  </si>
  <si>
    <t>Наименование составляющей показателя</t>
  </si>
  <si>
    <t>Метод определения</t>
  </si>
  <si>
    <t>Максимальное количество потребителей услуг по передаче электрической энергии(включая потребителей электрической энергии, обслуживаемых энергосбытовыми организациями( гарантирующими поставщиками) энергопринимающие устройства котрых непосредственно присоединены к объектам электросетеого хозяйства сетевой организации), обслуживаемых электросетевой организацией в рамках расчетного периода, шт.</t>
  </si>
  <si>
    <t>Форма 8.3 - Расчет индикативного показателя  уровня надежности оказываемых услуг территориальной сетевой организацией на основе средней продолжительности нарушения электроснабжения потребителей и средней частоты прерывания электроснабжения потребителей.</t>
  </si>
  <si>
    <t>Максимальноеколичество потребителей электроэнергии обслуживаемых электросетевой организацией в рамках расчетного периода( включая потребителей электрической энергии, обслуживаемых энергосбытовыми организациями( гарантирующими поставщиками)энергопринимающие устройства которых непосредственно присоединены к объектам электросетевого хозяйства сетевой организации ),шт</t>
  </si>
  <si>
    <t>1.1.</t>
  </si>
  <si>
    <t>максисмальное за расчетный период регулирования число точек поставки электросетевой организации,шт</t>
  </si>
  <si>
    <t>Средняя продолжительность нарушения электроснабжения потребителей( П saidi),час</t>
  </si>
  <si>
    <t>Средняя частота прерывания электроснабжения потребителей( П saifi),шт</t>
  </si>
  <si>
    <t xml:space="preserve">всем прекращениям  передачи электрической энергии, проишедшим на объектах   </t>
  </si>
  <si>
    <t>Наимеование сетевой организации, субъект Российской Федерации</t>
  </si>
  <si>
    <t>Курская область ,г.Курск ООО "Энерго-Сервис"</t>
  </si>
  <si>
    <t>Значение характеристики</t>
  </si>
  <si>
    <t>Наименование и реквизиты подтверждающих документов ( в том числе внутренних документов сетевой организации</t>
  </si>
  <si>
    <t>Протяженность линий электропередачи в одноцепном выражении (ЛЭП),км</t>
  </si>
  <si>
    <t>Протяженность кабельных линий электропередачи в одноцепном выражении,км</t>
  </si>
  <si>
    <t>Максимальное за год точек поставки,шт</t>
  </si>
  <si>
    <t>Число разъдинителей и выключателей ,шт</t>
  </si>
  <si>
    <t>5.</t>
  </si>
  <si>
    <t>Средняя летняя температура, 0С</t>
  </si>
  <si>
    <t>Номер группы(m)территориальной сетевой организации по показателю Пsaidi</t>
  </si>
  <si>
    <t>Номер группы(m)территориальной сетевой организации по показателю Пsaifi</t>
  </si>
  <si>
    <t>Максимальное за расчетный период регулирования число точек поставки потребителей услуг сетевой организации,шт</t>
  </si>
  <si>
    <t>Средняя продолжительность прекращения передачи электрической энергии на точку поставки электроснабжения потребителей( П saidi),час</t>
  </si>
  <si>
    <t>Доля кабельных линий электропередачи в одноцепном выражении от общей протяженности линий электропередачи(Доля КЛ),%</t>
  </si>
  <si>
    <t>Средняя частота прекращений передачи электрической энергии на точку поставки( П saifi),шт</t>
  </si>
  <si>
    <t>Характеристика и (или) условия деятельности сетевой организации</t>
  </si>
  <si>
    <t>номер прекращения передачи электрической энергии/ номер итоговой строки</t>
  </si>
  <si>
    <t>Диспетчерское наименование объекта электросетевого хозяйства сетевой организации , в результате отключения которой произошло прекращение передачи электроэнергии потребителям услуг</t>
  </si>
  <si>
    <t>Высший класс напряжения отключенного  оборудования сетевой организации,кВ</t>
  </si>
  <si>
    <t>Время и дата восстановления режима потребления электрической энергии потребителей услуг (часы, минуты,г,м,д)</t>
  </si>
  <si>
    <t>Вид прекращения передачи электроэнергии (П,А,В)</t>
  </si>
  <si>
    <t>Данные о факте прекращения передачи электрической энергии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</si>
  <si>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(ПС,ТП,РП,ВЛ,КЛ)</t>
  </si>
  <si>
    <t>Перечень потребителей 1-й и 2-й категории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</si>
  <si>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категории надежности, в отношении которых произошло частичное  ограничение режима потребления электрической энергии</t>
  </si>
  <si>
    <t>Всего</t>
  </si>
  <si>
    <t xml:space="preserve">Количество точек поставки потребителей услуг сетевой организации,в отношении которых произошел перерыв электроснабжения,шт., в том числе </t>
  </si>
  <si>
    <t>3 категория надежности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</si>
  <si>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</si>
  <si>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</si>
  <si>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ВН (110кВ и выше)</t>
  </si>
  <si>
    <t>СН1(35кВ)</t>
  </si>
  <si>
    <t>СН-2(6-20кВ)</t>
  </si>
  <si>
    <t>НН(0,22-1,0кВ)</t>
  </si>
  <si>
    <t>Смежные сетевые организации и производители электрической энергии</t>
  </si>
  <si>
    <t>Перечень смежных сетевых организаций , затронутых прекращением передачи электрической энергии</t>
  </si>
  <si>
    <t>Данные о масштабе прекращения передачи электрической энергии в сетевой организации</t>
  </si>
  <si>
    <t>Данные о причинах прекращения передачи электрической энергии и их расследовании</t>
  </si>
  <si>
    <t>Номер и дата акта расследования технологического нарушения, запись в оперативном журнале</t>
  </si>
  <si>
    <t>Код организационной причины аварии</t>
  </si>
  <si>
    <t>Код технической  причины повреждения оборудования</t>
  </si>
  <si>
    <t>Учет в показателях надежности(в т.ч индикативных показателях надежности о-нет,1-да)</t>
  </si>
  <si>
    <t>Инвертарная карточка учета основных средств организации  по форме ОС-6</t>
  </si>
  <si>
    <t>Форма 1.1</t>
  </si>
  <si>
    <t xml:space="preserve">Журнал учета текущей информации о </t>
  </si>
  <si>
    <t>прекращении передачи электрической энергии для</t>
  </si>
  <si>
    <t>п/п</t>
  </si>
  <si>
    <t xml:space="preserve">обосновывающие данные для расчета </t>
  </si>
  <si>
    <t>Продолжительность прекращения,час</t>
  </si>
  <si>
    <t>Примечание</t>
  </si>
  <si>
    <t>Количество точек присоединения  потребителей услуг к электрической сети электросетевой организации, шт</t>
  </si>
  <si>
    <t>Итого по всем прекращениям передачи электрической энергии за отчетный период</t>
  </si>
  <si>
    <t>И</t>
  </si>
  <si>
    <t>Х</t>
  </si>
  <si>
    <t>0;1</t>
  </si>
  <si>
    <t>П</t>
  </si>
  <si>
    <t xml:space="preserve"> по аварийным ограничениям</t>
  </si>
  <si>
    <t>А</t>
  </si>
  <si>
    <t>по внерегламентным отключениям</t>
  </si>
  <si>
    <t>В</t>
  </si>
  <si>
    <t>В1</t>
  </si>
  <si>
    <t>по ограничениям  связанных с проведением ремонтных работ</t>
  </si>
  <si>
    <t xml:space="preserve">Дата и время </t>
  </si>
  <si>
    <t>Форма8.1.1</t>
  </si>
  <si>
    <t>Наименование вышестоящего центра питания относительно вторичного уровня присоединения при нормальной схеме электроснабжения ( при наличии)</t>
  </si>
  <si>
    <t>Диспетчерское наименование ПС, ТП,РП</t>
  </si>
  <si>
    <t>Высший класс напряжения ,кВ</t>
  </si>
  <si>
    <t>Диспетчерское наименование ВЛ,КЛ</t>
  </si>
  <si>
    <t>ПС КЗТЗ 35/6кв</t>
  </si>
  <si>
    <t>ТЭЦ-1 ВЛ-1,2 -35кВ</t>
  </si>
  <si>
    <t>КТП-1</t>
  </si>
  <si>
    <t>ВЛ-0,23  ИП Мишин</t>
  </si>
  <si>
    <t>Первичный уровень присоединения</t>
  </si>
  <si>
    <t>Вторичный уровеньприсоединения</t>
  </si>
  <si>
    <t>яч№43 АО ЖБИ ЗРУ-6кв ПС КЗТЗ</t>
  </si>
  <si>
    <t>яч№22,41 ЗРУ-6кВ -ТЦ "Лента"ПС КЗТЗ</t>
  </si>
  <si>
    <t>Количество точек поставки потребителей услуг сетевой организации,присоединенных к первичному уровню присоединения,шт</t>
  </si>
  <si>
    <t>по внерегламентным отключениям,учитываемых при расчете индикативных показателей надежности</t>
  </si>
  <si>
    <t>оперативный журнал,акт расследования от 21.01.2019</t>
  </si>
  <si>
    <t>оперативный журнал,акт расследования от  16.07.2019г</t>
  </si>
  <si>
    <t>оперативный журнал,акт расследования от  24.09.2019</t>
  </si>
  <si>
    <t>В соответствии с правилами расследования причин аварии в электроэнергетики, данный инцидент необходимо рассматривать согласно пункту 5Ж (неправильные действия защитных устройств и (или) систем автоматики).</t>
  </si>
  <si>
    <t>оперативный журнал,акт расследования от 11.07.2019</t>
  </si>
  <si>
    <t>21 января 2019г    11.00-12.50</t>
  </si>
  <si>
    <t>15.мая 2019   20.05-21.40</t>
  </si>
  <si>
    <t>14 июля .2019 12.30-13.07</t>
  </si>
  <si>
    <t>24.сентября 2019  2.53-3.19</t>
  </si>
  <si>
    <t>Максимальное за расчетный период 2019 год число  точек присоединения</t>
  </si>
  <si>
    <r>
      <t xml:space="preserve">потребителей услуг электросетевой  организации </t>
    </r>
    <r>
      <rPr>
        <b/>
        <sz val="14"/>
        <color theme="1"/>
        <rFont val="Times New Roman"/>
        <family val="1"/>
        <charset val="204"/>
      </rPr>
      <t>ООО "Энерго-Сервис"за 2019год ( участок КЗТЗ,ул.Энгельса,115)</t>
    </r>
  </si>
  <si>
    <t>на участках 2-Рабочая,23, Луначарского,8  прекращений передачи  электрической энергии для потребителей услуг электросетевой организации не было</t>
  </si>
  <si>
    <t>участок КЗТЗ ул.Энгельса,115</t>
  </si>
  <si>
    <t>ПС</t>
  </si>
  <si>
    <t>35кВ</t>
  </si>
  <si>
    <t>21 января 2019г    11.00</t>
  </si>
  <si>
    <t>ТЭЦ-1 ВЛ-1,2-35кВ</t>
  </si>
  <si>
    <t>ТЦ-Лента,ТЦ-Леруа, ИФНС</t>
  </si>
  <si>
    <t>ПС КЗТЗ 35/6кВ</t>
  </si>
  <si>
    <t>ПС КЗТЗ 35/6кВ  Т-2, Т-3 -РУ-6кв 2,3 секция</t>
  </si>
  <si>
    <t>15 мая  20.05</t>
  </si>
  <si>
    <t>15 мая 21.40</t>
  </si>
  <si>
    <t>21 января 2019г    -12.50</t>
  </si>
  <si>
    <t>Т-2, Т-3</t>
  </si>
  <si>
    <t>АО КЭС</t>
  </si>
  <si>
    <t>5Ж</t>
  </si>
  <si>
    <t>ПС КЗТЗ 35/6кВ  Т-2-РУ-6кв 2,3 секция</t>
  </si>
  <si>
    <t>14 июля  12.30</t>
  </si>
  <si>
    <t>14 июля  13.05</t>
  </si>
  <si>
    <t>Т-2</t>
  </si>
  <si>
    <t>ПС КЗТЗ 35/6кВ  Т-1-РУ-6кв  1секция</t>
  </si>
  <si>
    <t>29 снтября 2.53</t>
  </si>
  <si>
    <t>29 сентября  3.19</t>
  </si>
  <si>
    <t>Т-1</t>
  </si>
  <si>
    <t>---</t>
  </si>
  <si>
    <t>ТП-16</t>
  </si>
  <si>
    <t>участок Луначарского ,8</t>
  </si>
  <si>
    <t>участок 2-ая Рабочая,23</t>
  </si>
  <si>
    <t>участок ул.Энгельса,115</t>
  </si>
  <si>
    <t xml:space="preserve">ЗРУ-6кВ ПС Кировкая яч.№14,26,52 </t>
  </si>
  <si>
    <t>ПС "Центральная ЗРУ-6кВ фидер 21-ш, 31-ш</t>
  </si>
  <si>
    <t>Всего по ООО "Энерго-Сервис"</t>
  </si>
  <si>
    <t>яч№8,33 ЗРУ-6кВ -ТЦ "Леруа"ПС КЗТЗ</t>
  </si>
  <si>
    <t>ПС 6/0,4кв РУ-0,4кВ ТП-3 яч№1,5,6,9,11,12</t>
  </si>
  <si>
    <t>ПС 6/0,4кв РУ-0,4кВ ТП-10 яч№ 19,23,24</t>
  </si>
  <si>
    <t xml:space="preserve">ПС 6/0,4кв РУ-0,4кВ ТП-8 </t>
  </si>
  <si>
    <t>ПС 6/0,4кв РУ-0,4кВ ТП-48яч№21</t>
  </si>
  <si>
    <t>ПС 6/0,4кв РУ-0,4кВ ТП-12</t>
  </si>
  <si>
    <t>ПС 6/0,4кв РУ-0,4кВ ТП-3  яч№7</t>
  </si>
  <si>
    <t>ПС 6/0,4кв РУ-0,4кВ ТП-3 яч№7</t>
  </si>
  <si>
    <t xml:space="preserve">ПС 6/0,4кв РУ-0,4кВ ТП-8  </t>
  </si>
  <si>
    <t xml:space="preserve">ПС 6/0,4кв РУ-0,4кВ ТП-1 </t>
  </si>
  <si>
    <t>КЛ-0,4кВ от ЯК-35/1ООО "Охранная фирма "БУГ"</t>
  </si>
  <si>
    <t>ПС 6/0,4кв РУ-0,4кВ ТП-13 яч№22</t>
  </si>
  <si>
    <t>КЛ-0,4кВ  от яч№22 ФГБУ "ФКП Росреестра"</t>
  </si>
  <si>
    <t xml:space="preserve">ПС 6/0,4кв РУ-0,4кВ ТП-4 </t>
  </si>
  <si>
    <t>КЛ-0,4кВ в РП-19,23,24 -  ООО "КЗСК"</t>
  </si>
  <si>
    <t>КЛ-0,4кв в К/К-21/1 -АУ КО "Спортивная школа зимних видов спорта"</t>
  </si>
  <si>
    <t>КЛ-0,4кВ в РП-107/б  ООО "Армета"</t>
  </si>
  <si>
    <t>КЛ-0,4кВ РП-12 -ИП Прозоров</t>
  </si>
  <si>
    <t>КЛ-0,4кВ от РП-7- ИП Жидеева</t>
  </si>
  <si>
    <t>КЛ-0,4кВ от К/К 21/1- ИПГолощапов</t>
  </si>
  <si>
    <t>КЛ- 0,4 кВ -ВРУ1,2,3 ИФНС</t>
  </si>
  <si>
    <t xml:space="preserve"> ВЛ-0,4 кВ  ИП Баксаляр</t>
  </si>
  <si>
    <t>яч№2,3,6,9,14,15,16,17,19,30,39,40,44,49 АО-КЭС  ЗРУ-6кв  ПС КЗТЗ</t>
  </si>
  <si>
    <t>КЛ-0,4кВ в QS1,РП-5,6,9,11,12 -ООО "Зерновые системы</t>
  </si>
  <si>
    <t xml:space="preserve"> 2 КЛ-0,4 кВ  от РП-7 -ИП Муркин</t>
  </si>
  <si>
    <t>ВАВ на стене рядом с  ДП  МУП "Курсэлектротранс" ул.Сонина,8</t>
  </si>
  <si>
    <t>Форма 3.1</t>
  </si>
  <si>
    <t xml:space="preserve">Отчетные данные для расчета значения </t>
  </si>
  <si>
    <t xml:space="preserve">качества рассмотрения заявок на </t>
  </si>
  <si>
    <t>электросетевой организации</t>
  </si>
  <si>
    <t>N</t>
  </si>
  <si>
    <t>Число ,шт</t>
  </si>
  <si>
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сети,шт (Nзаяв тпр )</t>
  </si>
  <si>
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 с нарушением установленных сроков его представления,шт (Nнс заяв тпр )</t>
  </si>
  <si>
    <t>Показатель качества рассмотрения заявок на технологическое присоединение к сети (П заяв тпр)</t>
  </si>
  <si>
    <t>Показатель качества исполнения договоров об осуществлении технологического присоединения заявителей к сети  (П ис тпр)</t>
  </si>
  <si>
    <t>Число договоров об осуществлении технологического присоединения  заявителей к сети, исполненных в соответствующем рачетном периоде, по которым имеется подписанный сторонами акт о технологическом присоединении, по которым произошло нарушение установленных сроков технологического присоединияшт  (N  нс сд тпр )</t>
  </si>
  <si>
    <t>Число договоров об осуществлении технологического присоединения  заявителей к сети, исполненных в соответствующем расчетном периоде, по которым имеется подписанный сторонами акт о технологическом присоединении,шт  (N сд тпр )</t>
  </si>
  <si>
    <t>показателя качества исполнения  договоров об осуществлении</t>
  </si>
  <si>
    <t>Форма 3.2</t>
  </si>
  <si>
    <t>технологического присоединения заявителей  к сети в период  за 2019</t>
  </si>
  <si>
    <t>технологическое присоединение к сети в период  за 2019г</t>
  </si>
  <si>
    <t>2019 год год</t>
  </si>
  <si>
    <t>Ведомость присоединений потребителей услуг сетевой организации  ООО "Энерго-Сервис"январь-декабрь  месяц 2019г</t>
  </si>
  <si>
    <t>21 ноября 2019  10.50-11.45</t>
  </si>
  <si>
    <t>оперативный журнал,акт расследования от  25.12.2019г</t>
  </si>
  <si>
    <r>
      <t xml:space="preserve">по  ООО "Энерго-Сервис"за 2019 год   </t>
    </r>
    <r>
      <rPr>
        <b/>
        <sz val="11"/>
        <color rgb="FFFF0000"/>
        <rFont val="Calibri"/>
        <family val="2"/>
        <charset val="204"/>
        <scheme val="minor"/>
      </rPr>
      <t>участок КЗТЗ</t>
    </r>
  </si>
  <si>
    <r>
      <t xml:space="preserve">Форма 1.3 Расчет показателя средней продолжительности прекращения передачи электрической энергии потребителям услуг и показателя средней частоты прекращений передачи электрической энергии потребителям услуг сетевой организации. За 2019г </t>
    </r>
    <r>
      <rPr>
        <sz val="11"/>
        <color rgb="FFFF0000"/>
        <rFont val="Calibri"/>
        <family val="2"/>
        <charset val="204"/>
        <scheme val="minor"/>
      </rPr>
      <t>в целом по организации</t>
    </r>
  </si>
  <si>
    <t xml:space="preserve">Метод определения </t>
  </si>
  <si>
    <t xml:space="preserve">Форма 1.9 - Данные об экономических и технических характеристиках и (или) условиях деятельности территориальных сетевых организаций за 2019год </t>
  </si>
  <si>
    <t>21 ноября 10.50</t>
  </si>
  <si>
    <t>21ноября 11.45</t>
  </si>
  <si>
    <r>
      <t xml:space="preserve"> электросетевой  организации </t>
    </r>
    <r>
      <rPr>
        <b/>
        <sz val="14"/>
        <color theme="1"/>
        <rFont val="Times New Roman"/>
        <family val="1"/>
        <charset val="204"/>
      </rPr>
      <t xml:space="preserve">ООО "Энерго-Сервис" за 2019 год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</si>
</sst>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1" fillId="0" borderId="0" xfId="0" applyFont="1" applyBorder="1" applyAlignment="1"/>
    <xf numFmtId="0" fontId="3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14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 wrapText="1"/>
    </xf>
    <xf numFmtId="0" fontId="10" fillId="0" borderId="0" xfId="0" applyFont="1"/>
    <xf numFmtId="0" fontId="0" fillId="0" borderId="0" xfId="0" applyAlignment="1"/>
    <xf numFmtId="0" fontId="0" fillId="0" borderId="0" xfId="0" applyFill="1" applyBorder="1" applyAlignment="1">
      <alignment vertical="center" wrapText="1"/>
    </xf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2" fontId="0" fillId="0" borderId="0" xfId="0" applyNumberFormat="1"/>
    <xf numFmtId="9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horizontal="right"/>
    </xf>
    <xf numFmtId="164" fontId="0" fillId="0" borderId="0" xfId="0" applyNumberFormat="1"/>
    <xf numFmtId="14" fontId="0" fillId="0" borderId="7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/>
    <xf numFmtId="14" fontId="0" fillId="2" borderId="1" xfId="0" applyNumberFormat="1" applyFill="1" applyBorder="1"/>
    <xf numFmtId="0" fontId="0" fillId="0" borderId="1" xfId="0" quotePrefix="1" applyBorder="1" applyAlignment="1">
      <alignment horizontal="center" vertical="center" wrapText="1"/>
    </xf>
    <xf numFmtId="0" fontId="7" fillId="0" borderId="1" xfId="0" applyFont="1" applyBorder="1"/>
    <xf numFmtId="0" fontId="7" fillId="3" borderId="1" xfId="0" applyFont="1" applyFill="1" applyBorder="1"/>
    <xf numFmtId="0" fontId="1" fillId="0" borderId="2" xfId="0" applyFont="1" applyBorder="1" applyAlignment="1">
      <alignment vertical="center" wrapText="1"/>
    </xf>
    <xf numFmtId="0" fontId="0" fillId="3" borderId="1" xfId="0" applyFill="1" applyBorder="1"/>
    <xf numFmtId="0" fontId="0" fillId="3" borderId="3" xfId="0" applyFill="1" applyBorder="1"/>
    <xf numFmtId="0" fontId="1" fillId="3" borderId="3" xfId="0" applyFont="1" applyFill="1" applyBorder="1" applyAlignment="1">
      <alignment horizontal="center" vertical="center" wrapText="1"/>
    </xf>
    <xf numFmtId="0" fontId="14" fillId="0" borderId="0" xfId="0" applyFont="1"/>
    <xf numFmtId="0" fontId="1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0" fillId="0" borderId="4" xfId="0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13" fillId="0" borderId="2" xfId="0" applyFont="1" applyBorder="1" applyAlignment="1">
      <alignment horizontal="center" vertical="center" textRotation="90" wrapText="1"/>
    </xf>
    <xf numFmtId="0" fontId="13" fillId="0" borderId="11" xfId="0" applyFont="1" applyBorder="1" applyAlignment="1">
      <alignment horizontal="center" vertical="center" textRotation="90" wrapText="1"/>
    </xf>
    <xf numFmtId="0" fontId="13" fillId="0" borderId="3" xfId="0" applyFont="1" applyBorder="1" applyAlignment="1">
      <alignment horizontal="center" vertical="center" textRotation="90" wrapText="1"/>
    </xf>
    <xf numFmtId="0" fontId="13" fillId="0" borderId="1" xfId="0" applyFont="1" applyBorder="1" applyAlignment="1">
      <alignment horizontal="center" vertical="center" textRotation="90" wrapText="1"/>
    </xf>
    <xf numFmtId="0" fontId="15" fillId="0" borderId="1" xfId="0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textRotation="90"/>
    </xf>
    <xf numFmtId="0" fontId="13" fillId="0" borderId="1" xfId="0" applyFont="1" applyBorder="1" applyAlignment="1">
      <alignment horizontal="left" vertical="center" textRotation="90" wrapText="1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textRotation="90" wrapText="1"/>
    </xf>
    <xf numFmtId="0" fontId="14" fillId="3" borderId="7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zoomScaleNormal="100" workbookViewId="0">
      <selection activeCell="H13" sqref="H13:I13"/>
    </sheetView>
  </sheetViews>
  <sheetFormatPr defaultRowHeight="15" x14ac:dyDescent="0.25"/>
  <cols>
    <col min="2" max="2" width="27.42578125" customWidth="1"/>
    <col min="5" max="5" width="12" customWidth="1"/>
    <col min="6" max="6" width="11.5703125" customWidth="1"/>
    <col min="7" max="7" width="11.7109375" customWidth="1"/>
    <col min="9" max="9" width="13.5703125" customWidth="1"/>
    <col min="10" max="10" width="32.140625" customWidth="1"/>
  </cols>
  <sheetData>
    <row r="2" spans="1:11" x14ac:dyDescent="0.25">
      <c r="C2" t="s">
        <v>74</v>
      </c>
    </row>
    <row r="3" spans="1:11" ht="18.75" x14ac:dyDescent="0.3">
      <c r="B3" s="1"/>
      <c r="C3" s="1"/>
      <c r="D3" s="7" t="s">
        <v>75</v>
      </c>
      <c r="E3" s="7"/>
      <c r="F3" s="7"/>
      <c r="G3" s="7"/>
      <c r="H3" s="7"/>
      <c r="I3" s="7"/>
      <c r="J3" s="8"/>
    </row>
    <row r="4" spans="1:11" ht="18.75" x14ac:dyDescent="0.3">
      <c r="B4" s="1"/>
      <c r="C4" s="1"/>
      <c r="D4" s="7" t="s">
        <v>76</v>
      </c>
      <c r="E4" s="7"/>
      <c r="F4" s="7"/>
      <c r="G4" s="7"/>
      <c r="H4" s="7"/>
      <c r="I4" s="7"/>
      <c r="J4" s="8"/>
    </row>
    <row r="5" spans="1:11" ht="18.75" x14ac:dyDescent="0.3">
      <c r="B5" s="1"/>
      <c r="C5" s="1"/>
      <c r="D5" s="7" t="s">
        <v>119</v>
      </c>
      <c r="E5" s="7"/>
      <c r="F5" s="7"/>
      <c r="G5" s="7"/>
      <c r="H5" s="7"/>
      <c r="I5" s="7"/>
      <c r="J5" s="8"/>
    </row>
    <row r="6" spans="1:11" x14ac:dyDescent="0.25">
      <c r="B6" s="1"/>
      <c r="C6" s="1"/>
      <c r="D6" s="1"/>
      <c r="E6" s="1"/>
      <c r="F6" s="1"/>
      <c r="G6" s="1"/>
      <c r="H6" s="1"/>
      <c r="I6" s="1"/>
      <c r="K6" s="3"/>
    </row>
    <row r="7" spans="1:11" ht="96" customHeight="1" x14ac:dyDescent="0.25">
      <c r="A7" s="2" t="s">
        <v>77</v>
      </c>
      <c r="B7" s="71" t="s">
        <v>93</v>
      </c>
      <c r="C7" s="86" t="s">
        <v>78</v>
      </c>
      <c r="D7" s="86"/>
      <c r="E7" s="86"/>
      <c r="F7" s="86" t="s">
        <v>79</v>
      </c>
      <c r="G7" s="86"/>
      <c r="H7" s="87" t="s">
        <v>81</v>
      </c>
      <c r="I7" s="87"/>
      <c r="J7" s="71" t="s">
        <v>80</v>
      </c>
      <c r="K7" s="36"/>
    </row>
    <row r="8" spans="1:11" ht="45" customHeight="1" x14ac:dyDescent="0.25">
      <c r="A8" s="72">
        <v>1</v>
      </c>
      <c r="B8" s="39" t="s">
        <v>114</v>
      </c>
      <c r="C8" s="77" t="s">
        <v>109</v>
      </c>
      <c r="D8" s="77"/>
      <c r="E8" s="77"/>
      <c r="F8" s="83">
        <v>1.833</v>
      </c>
      <c r="G8" s="84"/>
      <c r="H8" s="84">
        <v>24</v>
      </c>
      <c r="I8" s="85"/>
      <c r="J8" s="80" t="s">
        <v>112</v>
      </c>
    </row>
    <row r="9" spans="1:11" ht="34.5" customHeight="1" x14ac:dyDescent="0.25">
      <c r="A9" s="72">
        <f>A8+1</f>
        <v>2</v>
      </c>
      <c r="B9" s="43" t="s">
        <v>115</v>
      </c>
      <c r="C9" s="77" t="s">
        <v>113</v>
      </c>
      <c r="D9" s="77"/>
      <c r="E9" s="77"/>
      <c r="F9" s="83">
        <v>1.583</v>
      </c>
      <c r="G9" s="84"/>
      <c r="H9" s="84">
        <v>18</v>
      </c>
      <c r="I9" s="85"/>
      <c r="J9" s="81"/>
    </row>
    <row r="10" spans="1:11" ht="29.25" customHeight="1" x14ac:dyDescent="0.25">
      <c r="A10" s="72">
        <f t="shared" ref="A10:A11" si="0">A9+1</f>
        <v>3</v>
      </c>
      <c r="B10" s="43" t="s">
        <v>116</v>
      </c>
      <c r="C10" s="77" t="s">
        <v>110</v>
      </c>
      <c r="D10" s="77"/>
      <c r="E10" s="77"/>
      <c r="F10" s="83">
        <v>0.61699999999999999</v>
      </c>
      <c r="G10" s="84"/>
      <c r="H10" s="84">
        <v>18</v>
      </c>
      <c r="I10" s="85"/>
      <c r="J10" s="81"/>
    </row>
    <row r="11" spans="1:11" ht="27.75" customHeight="1" x14ac:dyDescent="0.25">
      <c r="A11" s="72">
        <f t="shared" si="0"/>
        <v>4</v>
      </c>
      <c r="B11" s="44" t="s">
        <v>117</v>
      </c>
      <c r="C11" s="77" t="s">
        <v>111</v>
      </c>
      <c r="D11" s="77"/>
      <c r="E11" s="77"/>
      <c r="F11" s="78">
        <v>0.433</v>
      </c>
      <c r="G11" s="78"/>
      <c r="H11" s="78">
        <v>8</v>
      </c>
      <c r="I11" s="79"/>
      <c r="J11" s="81"/>
    </row>
    <row r="12" spans="1:11" ht="27.75" customHeight="1" x14ac:dyDescent="0.25">
      <c r="A12" s="72">
        <v>5</v>
      </c>
      <c r="B12" s="44" t="s">
        <v>195</v>
      </c>
      <c r="C12" s="77" t="s">
        <v>196</v>
      </c>
      <c r="D12" s="77"/>
      <c r="E12" s="77"/>
      <c r="F12" s="78">
        <v>0.91700000000000004</v>
      </c>
      <c r="G12" s="78"/>
      <c r="H12" s="78">
        <v>8</v>
      </c>
      <c r="I12" s="79"/>
      <c r="J12" s="82"/>
    </row>
    <row r="13" spans="1:11" ht="15.75" x14ac:dyDescent="0.25">
      <c r="A13" s="6"/>
      <c r="B13" s="4"/>
      <c r="C13" s="4"/>
      <c r="D13" s="4"/>
      <c r="E13" s="4"/>
      <c r="F13" s="76">
        <f>SUM(F8:F12)</f>
        <v>5.3829999999999991</v>
      </c>
      <c r="G13" s="76"/>
      <c r="H13" s="76">
        <f>SUM(H8:H12)</f>
        <v>76</v>
      </c>
      <c r="I13" s="76"/>
      <c r="J13" s="70"/>
    </row>
    <row r="14" spans="1:11" ht="15.75" x14ac:dyDescent="0.25">
      <c r="A14" s="10"/>
      <c r="B14" s="4"/>
      <c r="C14" s="4"/>
      <c r="D14" s="4"/>
      <c r="E14" s="4"/>
      <c r="F14" s="4"/>
      <c r="G14" s="4"/>
    </row>
    <row r="21" spans="1:1" ht="18.75" x14ac:dyDescent="0.3">
      <c r="A21" s="54" t="s">
        <v>120</v>
      </c>
    </row>
  </sheetData>
  <mergeCells count="21">
    <mergeCell ref="C12:E12"/>
    <mergeCell ref="F12:G12"/>
    <mergeCell ref="H12:I12"/>
    <mergeCell ref="F13:G13"/>
    <mergeCell ref="H13:I13"/>
    <mergeCell ref="J8:J12"/>
    <mergeCell ref="C9:E9"/>
    <mergeCell ref="F9:G9"/>
    <mergeCell ref="H9:I9"/>
    <mergeCell ref="C10:E10"/>
    <mergeCell ref="F10:G10"/>
    <mergeCell ref="H10:I10"/>
    <mergeCell ref="C11:E11"/>
    <mergeCell ref="F11:G11"/>
    <mergeCell ref="H11:I11"/>
    <mergeCell ref="C7:E7"/>
    <mergeCell ref="F7:G7"/>
    <mergeCell ref="H7:I7"/>
    <mergeCell ref="C8:E8"/>
    <mergeCell ref="F8:G8"/>
    <mergeCell ref="H8:I8"/>
  </mergeCells>
  <pageMargins left="1.1023622047244095" right="0.51181102362204722" top="0.35433070866141736" bottom="0.35433070866141736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zoomScaleNormal="100" workbookViewId="0">
      <selection activeCell="G10" sqref="G10:I10"/>
    </sheetView>
  </sheetViews>
  <sheetFormatPr defaultRowHeight="15" x14ac:dyDescent="0.25"/>
  <cols>
    <col min="11" max="11" width="9.140625" customWidth="1"/>
  </cols>
  <sheetData>
    <row r="2" spans="1:9" x14ac:dyDescent="0.25">
      <c r="C2" t="s">
        <v>0</v>
      </c>
    </row>
    <row r="3" spans="1:9" x14ac:dyDescent="0.25">
      <c r="D3" t="s">
        <v>1</v>
      </c>
    </row>
    <row r="4" spans="1:9" x14ac:dyDescent="0.25">
      <c r="D4" t="s">
        <v>2</v>
      </c>
    </row>
    <row r="5" spans="1:9" x14ac:dyDescent="0.25">
      <c r="C5" s="9" t="s">
        <v>197</v>
      </c>
    </row>
    <row r="6" spans="1:9" x14ac:dyDescent="0.25">
      <c r="C6" s="5"/>
      <c r="D6" s="5"/>
    </row>
    <row r="8" spans="1:9" ht="29.25" customHeight="1" x14ac:dyDescent="0.25">
      <c r="A8" s="88" t="s">
        <v>118</v>
      </c>
      <c r="B8" s="88"/>
      <c r="C8" s="88"/>
      <c r="D8" s="88"/>
      <c r="E8" s="88"/>
      <c r="F8" s="88"/>
      <c r="G8" s="89">
        <v>24</v>
      </c>
      <c r="H8" s="89"/>
      <c r="I8" s="89"/>
    </row>
    <row r="9" spans="1:9" ht="30" customHeight="1" x14ac:dyDescent="0.25">
      <c r="A9" s="88" t="s">
        <v>3</v>
      </c>
      <c r="B9" s="88"/>
      <c r="C9" s="88"/>
      <c r="D9" s="88"/>
      <c r="E9" s="88"/>
      <c r="F9" s="88"/>
      <c r="G9" s="90">
        <v>5.383</v>
      </c>
      <c r="H9" s="90"/>
      <c r="I9" s="90"/>
    </row>
    <row r="10" spans="1:9" ht="26.25" customHeight="1" x14ac:dyDescent="0.25">
      <c r="A10" s="88" t="s">
        <v>4</v>
      </c>
      <c r="B10" s="88"/>
      <c r="C10" s="88"/>
      <c r="D10" s="88"/>
      <c r="E10" s="88"/>
      <c r="F10" s="88"/>
      <c r="G10" s="90">
        <f>G9/G8</f>
        <v>0.22429166666666667</v>
      </c>
      <c r="H10" s="90"/>
      <c r="I10" s="90"/>
    </row>
    <row r="12" spans="1:9" ht="15.75" x14ac:dyDescent="0.25">
      <c r="A12" s="6"/>
    </row>
    <row r="17" spans="2:10" x14ac:dyDescent="0.25">
      <c r="C17" s="1"/>
      <c r="D17" s="1"/>
      <c r="E17" s="1"/>
      <c r="F17" s="1"/>
      <c r="G17" s="1"/>
      <c r="H17" s="1"/>
      <c r="I17" s="1"/>
      <c r="J17" s="1"/>
    </row>
    <row r="19" spans="2:10" x14ac:dyDescent="0.25">
      <c r="B19" s="1"/>
      <c r="C19" s="1"/>
      <c r="D19" s="1"/>
      <c r="E19" s="1"/>
      <c r="F19" s="1"/>
    </row>
  </sheetData>
  <mergeCells count="6">
    <mergeCell ref="A8:F8"/>
    <mergeCell ref="G8:I8"/>
    <mergeCell ref="A9:F9"/>
    <mergeCell ref="G9:I9"/>
    <mergeCell ref="A10:F10"/>
    <mergeCell ref="G10:I10"/>
  </mergeCells>
  <pageMargins left="0.7" right="0.7" top="0.75" bottom="0.75" header="0.3" footer="0.3"/>
  <pageSetup paperSize="9" scale="86" orientation="portrait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workbookViewId="0">
      <selection activeCell="C8" sqref="C8"/>
    </sheetView>
  </sheetViews>
  <sheetFormatPr defaultRowHeight="15" x14ac:dyDescent="0.25"/>
  <cols>
    <col min="1" max="1" width="7" customWidth="1"/>
    <col min="2" max="2" width="58.85546875" customWidth="1"/>
    <col min="3" max="3" width="45.42578125" customWidth="1"/>
    <col min="4" max="4" width="16.7109375" customWidth="1"/>
  </cols>
  <sheetData>
    <row r="2" spans="1:8" x14ac:dyDescent="0.25">
      <c r="B2" s="91" t="s">
        <v>198</v>
      </c>
      <c r="C2" s="91"/>
    </row>
    <row r="3" spans="1:8" ht="42.75" customHeight="1" x14ac:dyDescent="0.25">
      <c r="B3" s="91"/>
      <c r="C3" s="91"/>
    </row>
    <row r="4" spans="1:8" ht="42.75" customHeight="1" x14ac:dyDescent="0.25">
      <c r="B4" s="28" t="s">
        <v>5</v>
      </c>
      <c r="C4" s="28"/>
    </row>
    <row r="6" spans="1:8" ht="30" customHeight="1" x14ac:dyDescent="0.3">
      <c r="A6" s="2" t="s">
        <v>19</v>
      </c>
      <c r="B6" s="12" t="s">
        <v>20</v>
      </c>
      <c r="C6" s="12" t="s">
        <v>199</v>
      </c>
    </row>
    <row r="7" spans="1:8" ht="41.25" customHeight="1" x14ac:dyDescent="0.25">
      <c r="A7" s="67">
        <v>1</v>
      </c>
      <c r="B7" s="66" t="s">
        <v>42</v>
      </c>
      <c r="C7" s="67">
        <v>46</v>
      </c>
    </row>
    <row r="8" spans="1:8" ht="48" customHeight="1" x14ac:dyDescent="0.25">
      <c r="A8" s="67" t="s">
        <v>9</v>
      </c>
      <c r="B8" s="66" t="s">
        <v>43</v>
      </c>
      <c r="C8" s="20">
        <v>2.0320652173913043</v>
      </c>
      <c r="H8" s="42"/>
    </row>
    <row r="9" spans="1:8" ht="30" x14ac:dyDescent="0.25">
      <c r="A9" s="67" t="s">
        <v>7</v>
      </c>
      <c r="B9" s="66" t="s">
        <v>45</v>
      </c>
      <c r="C9" s="20">
        <v>1.6521739130434783</v>
      </c>
      <c r="H9" s="42"/>
    </row>
    <row r="12" spans="1:8" ht="30" customHeight="1" x14ac:dyDescent="0.25">
      <c r="B12" s="92"/>
      <c r="C12" s="92"/>
    </row>
    <row r="15" spans="1:8" x14ac:dyDescent="0.25">
      <c r="B15" s="1"/>
      <c r="C15" s="1"/>
      <c r="D15" s="1"/>
      <c r="E15" s="1"/>
      <c r="F15" s="1"/>
    </row>
  </sheetData>
  <mergeCells count="2">
    <mergeCell ref="B2:C3"/>
    <mergeCell ref="B12:C1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0"/>
  <sheetViews>
    <sheetView zoomScaleNormal="100" workbookViewId="0">
      <selection activeCell="B22" sqref="B22"/>
    </sheetView>
  </sheetViews>
  <sheetFormatPr defaultRowHeight="15" x14ac:dyDescent="0.25"/>
  <cols>
    <col min="1" max="1" width="7" customWidth="1"/>
    <col min="2" max="2" width="58.85546875" customWidth="1"/>
    <col min="3" max="3" width="28" customWidth="1"/>
    <col min="4" max="4" width="37.42578125" customWidth="1"/>
  </cols>
  <sheetData>
    <row r="2" spans="1:4" x14ac:dyDescent="0.25">
      <c r="B2" s="91" t="s">
        <v>200</v>
      </c>
      <c r="C2" s="91"/>
    </row>
    <row r="3" spans="1:4" ht="42.75" customHeight="1" x14ac:dyDescent="0.25">
      <c r="B3" s="91"/>
      <c r="C3" s="91"/>
    </row>
    <row r="4" spans="1:4" ht="42.75" customHeight="1" x14ac:dyDescent="0.25">
      <c r="B4" s="91" t="s">
        <v>31</v>
      </c>
      <c r="C4" s="91"/>
    </row>
    <row r="5" spans="1:4" ht="27.75" customHeight="1" x14ac:dyDescent="0.25">
      <c r="B5" s="91" t="s">
        <v>30</v>
      </c>
      <c r="C5" s="91"/>
    </row>
    <row r="7" spans="1:4" ht="100.5" customHeight="1" x14ac:dyDescent="0.25">
      <c r="A7" s="2" t="s">
        <v>19</v>
      </c>
      <c r="B7" s="21" t="s">
        <v>46</v>
      </c>
      <c r="C7" s="21" t="s">
        <v>32</v>
      </c>
      <c r="D7" s="21" t="s">
        <v>33</v>
      </c>
    </row>
    <row r="8" spans="1:4" ht="30" x14ac:dyDescent="0.25">
      <c r="A8" s="67">
        <v>1</v>
      </c>
      <c r="B8" s="66" t="s">
        <v>34</v>
      </c>
      <c r="C8" s="67">
        <v>18.167000000000002</v>
      </c>
      <c r="D8" s="69"/>
    </row>
    <row r="9" spans="1:4" ht="40.5" customHeight="1" x14ac:dyDescent="0.25">
      <c r="A9" s="13" t="s">
        <v>25</v>
      </c>
      <c r="B9" s="66" t="s">
        <v>35</v>
      </c>
      <c r="C9" s="67">
        <v>18.167000000000002</v>
      </c>
      <c r="D9" s="67" t="s">
        <v>73</v>
      </c>
    </row>
    <row r="10" spans="1:4" ht="45" x14ac:dyDescent="0.25">
      <c r="A10" s="67" t="s">
        <v>9</v>
      </c>
      <c r="B10" s="66" t="s">
        <v>44</v>
      </c>
      <c r="C10" s="31">
        <v>1</v>
      </c>
      <c r="D10" s="30"/>
    </row>
    <row r="11" spans="1:4" ht="20.25" customHeight="1" x14ac:dyDescent="0.25">
      <c r="A11" s="67" t="s">
        <v>7</v>
      </c>
      <c r="B11" s="66" t="s">
        <v>36</v>
      </c>
      <c r="C11" s="67">
        <v>46</v>
      </c>
      <c r="D11" s="69"/>
    </row>
    <row r="12" spans="1:4" ht="24.75" customHeight="1" x14ac:dyDescent="0.25">
      <c r="A12" s="67" t="s">
        <v>8</v>
      </c>
      <c r="B12" s="66" t="s">
        <v>37</v>
      </c>
      <c r="C12" s="67">
        <v>182</v>
      </c>
      <c r="D12" s="69"/>
    </row>
    <row r="13" spans="1:4" ht="23.25" customHeight="1" x14ac:dyDescent="0.25">
      <c r="A13" s="22" t="s">
        <v>38</v>
      </c>
      <c r="B13" s="23" t="s">
        <v>39</v>
      </c>
      <c r="C13" s="19">
        <v>20.100000000000001</v>
      </c>
      <c r="D13" s="2"/>
    </row>
    <row r="14" spans="1:4" ht="30" x14ac:dyDescent="0.25">
      <c r="A14" s="68">
        <v>6</v>
      </c>
      <c r="B14" s="66" t="s">
        <v>40</v>
      </c>
      <c r="C14" s="32">
        <v>5</v>
      </c>
      <c r="D14" s="27"/>
    </row>
    <row r="15" spans="1:4" ht="30" x14ac:dyDescent="0.25">
      <c r="A15" s="26">
        <v>7</v>
      </c>
      <c r="B15" s="66" t="s">
        <v>41</v>
      </c>
      <c r="C15" s="32">
        <v>7</v>
      </c>
      <c r="D15" s="27"/>
    </row>
    <row r="16" spans="1:4" x14ac:dyDescent="0.25">
      <c r="A16" s="3"/>
      <c r="B16" s="25"/>
      <c r="C16" s="24"/>
    </row>
    <row r="17" spans="2:3" ht="30" customHeight="1" x14ac:dyDescent="0.25">
      <c r="B17" s="92"/>
      <c r="C17" s="92"/>
    </row>
    <row r="20" spans="2:3" x14ac:dyDescent="0.25">
      <c r="B20" s="1"/>
    </row>
  </sheetData>
  <mergeCells count="4">
    <mergeCell ref="B2:C3"/>
    <mergeCell ref="B4:C4"/>
    <mergeCell ref="B5:C5"/>
    <mergeCell ref="B17:C17"/>
  </mergeCells>
  <pageMargins left="0.7" right="0.7" top="0.75" bottom="0.75" header="0.3" footer="0.3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7"/>
  <sheetViews>
    <sheetView zoomScaleNormal="100" workbookViewId="0">
      <selection activeCell="H15" sqref="H15"/>
    </sheetView>
  </sheetViews>
  <sheetFormatPr defaultRowHeight="15" x14ac:dyDescent="0.25"/>
  <cols>
    <col min="1" max="1" width="7" customWidth="1"/>
    <col min="5" max="5" width="38" customWidth="1"/>
    <col min="6" max="6" width="23.85546875" customWidth="1"/>
  </cols>
  <sheetData>
    <row r="3" spans="1:7" ht="15.75" x14ac:dyDescent="0.25">
      <c r="B3" s="11" t="s">
        <v>177</v>
      </c>
    </row>
    <row r="4" spans="1:7" ht="15.75" x14ac:dyDescent="0.25">
      <c r="B4" s="10" t="s">
        <v>178</v>
      </c>
      <c r="C4" s="10"/>
      <c r="D4" s="10"/>
      <c r="E4" s="10"/>
      <c r="F4" s="10"/>
      <c r="G4" s="10"/>
    </row>
    <row r="5" spans="1:7" ht="15.75" x14ac:dyDescent="0.25">
      <c r="B5" s="10" t="s">
        <v>179</v>
      </c>
      <c r="C5" s="10"/>
      <c r="D5" s="10"/>
      <c r="E5" s="10"/>
      <c r="F5" s="10"/>
      <c r="G5" s="10"/>
    </row>
    <row r="6" spans="1:7" ht="15.75" x14ac:dyDescent="0.25">
      <c r="B6" s="10" t="s">
        <v>192</v>
      </c>
      <c r="C6" s="10"/>
      <c r="D6" s="10"/>
      <c r="E6" s="10"/>
      <c r="F6" s="10"/>
      <c r="G6" s="10"/>
    </row>
    <row r="7" spans="1:7" ht="15.75" x14ac:dyDescent="0.25">
      <c r="B7" s="10" t="s">
        <v>180</v>
      </c>
      <c r="C7" s="10"/>
      <c r="D7" s="10"/>
      <c r="E7" s="96"/>
      <c r="F7" s="96"/>
      <c r="G7" s="96"/>
    </row>
    <row r="8" spans="1:7" ht="15.75" x14ac:dyDescent="0.25">
      <c r="C8" s="11" t="s">
        <v>5</v>
      </c>
      <c r="D8" s="10"/>
      <c r="E8" s="10"/>
    </row>
    <row r="9" spans="1:7" ht="23.25" x14ac:dyDescent="0.35">
      <c r="C9" s="97"/>
      <c r="D9" s="97"/>
      <c r="E9" s="97"/>
    </row>
    <row r="10" spans="1:7" ht="12.6" customHeight="1" x14ac:dyDescent="0.25">
      <c r="A10" s="98" t="s">
        <v>181</v>
      </c>
      <c r="B10" s="100" t="s">
        <v>6</v>
      </c>
      <c r="C10" s="101"/>
      <c r="D10" s="101"/>
      <c r="E10" s="102"/>
      <c r="F10" s="106" t="s">
        <v>182</v>
      </c>
    </row>
    <row r="11" spans="1:7" ht="12.6" customHeight="1" x14ac:dyDescent="0.25">
      <c r="A11" s="99"/>
      <c r="B11" s="103"/>
      <c r="C11" s="104"/>
      <c r="D11" s="104"/>
      <c r="E11" s="105"/>
      <c r="F11" s="107"/>
    </row>
    <row r="12" spans="1:7" ht="12.6" customHeight="1" x14ac:dyDescent="0.25">
      <c r="A12" s="57"/>
      <c r="B12" s="108">
        <v>1</v>
      </c>
      <c r="C12" s="109"/>
      <c r="D12" s="109"/>
      <c r="E12" s="110"/>
      <c r="F12" s="56">
        <v>2</v>
      </c>
    </row>
    <row r="13" spans="1:7" ht="99.75" customHeight="1" x14ac:dyDescent="0.25">
      <c r="A13" s="58">
        <v>1</v>
      </c>
      <c r="B13" s="93" t="s">
        <v>183</v>
      </c>
      <c r="C13" s="94"/>
      <c r="D13" s="94"/>
      <c r="E13" s="95"/>
      <c r="F13" s="59">
        <v>1</v>
      </c>
    </row>
    <row r="14" spans="1:7" ht="96" customHeight="1" x14ac:dyDescent="0.25">
      <c r="A14" s="58">
        <v>2</v>
      </c>
      <c r="B14" s="93" t="s">
        <v>184</v>
      </c>
      <c r="C14" s="94"/>
      <c r="D14" s="94"/>
      <c r="E14" s="95"/>
      <c r="F14" s="59">
        <v>0</v>
      </c>
    </row>
    <row r="15" spans="1:7" ht="51.75" customHeight="1" x14ac:dyDescent="0.25">
      <c r="A15" s="58">
        <v>3</v>
      </c>
      <c r="B15" s="93" t="s">
        <v>185</v>
      </c>
      <c r="C15" s="94"/>
      <c r="D15" s="94"/>
      <c r="E15" s="95"/>
      <c r="F15" s="60">
        <v>1</v>
      </c>
    </row>
    <row r="16" spans="1:7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</sheetData>
  <mergeCells count="9">
    <mergeCell ref="B14:E14"/>
    <mergeCell ref="B15:E15"/>
    <mergeCell ref="E7:G7"/>
    <mergeCell ref="C9:E9"/>
    <mergeCell ref="A10:A11"/>
    <mergeCell ref="B10:E11"/>
    <mergeCell ref="F10:F11"/>
    <mergeCell ref="B12:E12"/>
    <mergeCell ref="B13:E13"/>
  </mergeCells>
  <pageMargins left="0.7" right="0.7" top="0.75" bottom="0.75" header="0.3" footer="0.3"/>
  <pageSetup paperSize="9"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7"/>
  <sheetViews>
    <sheetView zoomScaleNormal="100" workbookViewId="0">
      <selection activeCell="B16" sqref="B16:F17"/>
    </sheetView>
  </sheetViews>
  <sheetFormatPr defaultRowHeight="15" x14ac:dyDescent="0.25"/>
  <cols>
    <col min="1" max="1" width="7" customWidth="1"/>
    <col min="5" max="5" width="38" customWidth="1"/>
    <col min="6" max="6" width="23.85546875" customWidth="1"/>
  </cols>
  <sheetData>
    <row r="3" spans="1:7" ht="15.75" x14ac:dyDescent="0.25">
      <c r="B3" s="11" t="s">
        <v>190</v>
      </c>
    </row>
    <row r="4" spans="1:7" ht="15.75" x14ac:dyDescent="0.25">
      <c r="B4" s="10" t="s">
        <v>178</v>
      </c>
      <c r="C4" s="10"/>
      <c r="D4" s="10"/>
      <c r="E4" s="10"/>
      <c r="F4" s="10"/>
      <c r="G4" s="10"/>
    </row>
    <row r="5" spans="1:7" ht="15.75" x14ac:dyDescent="0.25">
      <c r="B5" s="10" t="s">
        <v>189</v>
      </c>
      <c r="C5" s="10"/>
      <c r="D5" s="10"/>
      <c r="E5" s="10"/>
      <c r="F5" s="10"/>
      <c r="G5" s="10"/>
    </row>
    <row r="6" spans="1:7" ht="15.75" x14ac:dyDescent="0.25">
      <c r="B6" s="10" t="s">
        <v>191</v>
      </c>
      <c r="C6" s="10"/>
      <c r="D6" s="10"/>
      <c r="E6" s="10"/>
      <c r="F6" s="10"/>
      <c r="G6" s="10"/>
    </row>
    <row r="7" spans="1:7" ht="15.75" x14ac:dyDescent="0.25">
      <c r="B7" s="10" t="s">
        <v>180</v>
      </c>
      <c r="C7" s="10"/>
      <c r="D7" s="10"/>
      <c r="E7" s="96"/>
      <c r="F7" s="96"/>
      <c r="G7" s="96"/>
    </row>
    <row r="8" spans="1:7" ht="15.75" x14ac:dyDescent="0.25">
      <c r="C8" s="11" t="s">
        <v>5</v>
      </c>
      <c r="D8" s="10"/>
      <c r="E8" s="10"/>
    </row>
    <row r="9" spans="1:7" ht="23.25" x14ac:dyDescent="0.35">
      <c r="C9" s="97"/>
      <c r="D9" s="97"/>
      <c r="E9" s="97"/>
    </row>
    <row r="10" spans="1:7" ht="12.6" customHeight="1" x14ac:dyDescent="0.25">
      <c r="A10" s="98" t="s">
        <v>181</v>
      </c>
      <c r="B10" s="100" t="s">
        <v>6</v>
      </c>
      <c r="C10" s="101"/>
      <c r="D10" s="101"/>
      <c r="E10" s="102"/>
      <c r="F10" s="106" t="s">
        <v>182</v>
      </c>
    </row>
    <row r="11" spans="1:7" ht="12.6" customHeight="1" x14ac:dyDescent="0.25">
      <c r="A11" s="99"/>
      <c r="B11" s="103"/>
      <c r="C11" s="104"/>
      <c r="D11" s="104"/>
      <c r="E11" s="105"/>
      <c r="F11" s="107"/>
    </row>
    <row r="12" spans="1:7" ht="12.6" customHeight="1" x14ac:dyDescent="0.25">
      <c r="A12" s="57"/>
      <c r="B12" s="108">
        <v>1</v>
      </c>
      <c r="C12" s="109"/>
      <c r="D12" s="109"/>
      <c r="E12" s="110"/>
      <c r="F12" s="56">
        <v>2</v>
      </c>
    </row>
    <row r="13" spans="1:7" ht="123.75" customHeight="1" x14ac:dyDescent="0.25">
      <c r="A13" s="58">
        <v>1</v>
      </c>
      <c r="B13" s="93" t="s">
        <v>188</v>
      </c>
      <c r="C13" s="94"/>
      <c r="D13" s="94"/>
      <c r="E13" s="95"/>
      <c r="F13" s="61">
        <v>1</v>
      </c>
    </row>
    <row r="14" spans="1:7" ht="96" customHeight="1" x14ac:dyDescent="0.25">
      <c r="A14" s="58">
        <v>2</v>
      </c>
      <c r="B14" s="93" t="s">
        <v>187</v>
      </c>
      <c r="C14" s="94"/>
      <c r="D14" s="94"/>
      <c r="E14" s="95"/>
      <c r="F14" s="61">
        <v>0</v>
      </c>
    </row>
    <row r="15" spans="1:7" ht="39" customHeight="1" x14ac:dyDescent="0.25">
      <c r="A15" s="58">
        <v>3</v>
      </c>
      <c r="B15" s="93" t="s">
        <v>186</v>
      </c>
      <c r="C15" s="94"/>
      <c r="D15" s="94"/>
      <c r="E15" s="95"/>
      <c r="F15" s="55">
        <v>1</v>
      </c>
    </row>
    <row r="16" spans="1:7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</sheetData>
  <mergeCells count="9">
    <mergeCell ref="B14:E14"/>
    <mergeCell ref="B15:E15"/>
    <mergeCell ref="E7:G7"/>
    <mergeCell ref="C9:E9"/>
    <mergeCell ref="A10:A11"/>
    <mergeCell ref="B10:E11"/>
    <mergeCell ref="F10:F11"/>
    <mergeCell ref="B12:E12"/>
    <mergeCell ref="B13:E13"/>
  </mergeCells>
  <pageMargins left="0.7" right="0.7" top="0.75" bottom="0.75" header="0.3" footer="0.3"/>
  <pageSetup paperSize="9" scale="8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7"/>
  <sheetViews>
    <sheetView topLeftCell="A13" zoomScale="80" zoomScaleNormal="80" workbookViewId="0">
      <selection activeCell="N36" sqref="N36"/>
    </sheetView>
  </sheetViews>
  <sheetFormatPr defaultRowHeight="15" x14ac:dyDescent="0.25"/>
  <cols>
    <col min="1" max="1" width="5.28515625" customWidth="1"/>
    <col min="2" max="2" width="21.140625" customWidth="1"/>
    <col min="3" max="3" width="10.42578125" customWidth="1"/>
    <col min="4" max="4" width="21.140625" customWidth="1"/>
    <col min="5" max="5" width="7.42578125" customWidth="1"/>
    <col min="6" max="6" width="18.140625" customWidth="1"/>
    <col min="7" max="7" width="18.7109375" customWidth="1"/>
    <col min="8" max="9" width="7.7109375" customWidth="1"/>
    <col min="10" max="10" width="12.7109375" customWidth="1"/>
    <col min="11" max="11" width="17.42578125" customWidth="1"/>
    <col min="12" max="13" width="9.85546875" customWidth="1"/>
    <col min="14" max="14" width="8.5703125" customWidth="1"/>
    <col min="15" max="15" width="9.140625" customWidth="1"/>
    <col min="16" max="16" width="11.28515625" customWidth="1"/>
    <col min="17" max="17" width="7.7109375" customWidth="1"/>
    <col min="18" max="18" width="7" customWidth="1"/>
    <col min="19" max="19" width="7.7109375" customWidth="1"/>
    <col min="20" max="20" width="10.140625" customWidth="1"/>
    <col min="21" max="21" width="12.140625" customWidth="1"/>
    <col min="22" max="22" width="11.5703125" customWidth="1"/>
    <col min="23" max="23" width="12.5703125" customWidth="1"/>
    <col min="24" max="24" width="12.140625" customWidth="1"/>
    <col min="25" max="25" width="7.42578125" customWidth="1"/>
    <col min="26" max="26" width="8.5703125" customWidth="1"/>
    <col min="27" max="27" width="8.28515625" customWidth="1"/>
  </cols>
  <sheetData>
    <row r="2" spans="1:27" ht="32.25" customHeight="1" x14ac:dyDescent="0.3">
      <c r="B2" s="14" t="s">
        <v>10</v>
      </c>
      <c r="C2" s="14"/>
    </row>
    <row r="3" spans="1:27" ht="35.25" customHeight="1" x14ac:dyDescent="0.3">
      <c r="B3" s="1"/>
      <c r="C3" s="7" t="s">
        <v>11</v>
      </c>
      <c r="D3" s="7"/>
      <c r="E3" s="7"/>
      <c r="F3" s="7"/>
      <c r="G3" s="7"/>
      <c r="H3" s="7"/>
      <c r="I3" s="7"/>
      <c r="J3" s="7"/>
      <c r="K3" s="7"/>
      <c r="L3" s="7"/>
      <c r="M3" s="7"/>
      <c r="N3" s="8"/>
    </row>
    <row r="4" spans="1:27" ht="28.5" customHeight="1" x14ac:dyDescent="0.3">
      <c r="B4" s="1"/>
      <c r="C4" s="7" t="s">
        <v>29</v>
      </c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27" ht="28.5" customHeight="1" x14ac:dyDescent="0.3">
      <c r="B5" s="1"/>
      <c r="C5" s="7" t="s">
        <v>203</v>
      </c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 spans="1:27" ht="30" customHeight="1" x14ac:dyDescent="0.25">
      <c r="A6" s="141" t="s">
        <v>52</v>
      </c>
      <c r="B6" s="142"/>
      <c r="C6" s="142"/>
      <c r="D6" s="142"/>
      <c r="E6" s="142"/>
      <c r="F6" s="142"/>
      <c r="G6" s="142"/>
      <c r="H6" s="142"/>
      <c r="I6" s="143"/>
      <c r="J6" s="144" t="s">
        <v>67</v>
      </c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5" t="s">
        <v>66</v>
      </c>
      <c r="X6" s="89" t="s">
        <v>68</v>
      </c>
      <c r="Y6" s="89"/>
      <c r="Z6" s="89"/>
      <c r="AA6" s="131" t="s">
        <v>72</v>
      </c>
    </row>
    <row r="7" spans="1:27" ht="15" customHeight="1" x14ac:dyDescent="0.25">
      <c r="A7" s="139" t="s">
        <v>47</v>
      </c>
      <c r="B7" s="131" t="s">
        <v>12</v>
      </c>
      <c r="C7" s="131" t="s">
        <v>13</v>
      </c>
      <c r="D7" s="140" t="s">
        <v>48</v>
      </c>
      <c r="E7" s="131" t="s">
        <v>49</v>
      </c>
      <c r="F7" s="131" t="s">
        <v>16</v>
      </c>
      <c r="G7" s="131" t="s">
        <v>50</v>
      </c>
      <c r="H7" s="131" t="s">
        <v>51</v>
      </c>
      <c r="I7" s="131" t="s">
        <v>17</v>
      </c>
      <c r="J7" s="128" t="s">
        <v>53</v>
      </c>
      <c r="K7" s="128" t="s">
        <v>54</v>
      </c>
      <c r="L7" s="128" t="s">
        <v>55</v>
      </c>
      <c r="M7" s="89" t="s">
        <v>57</v>
      </c>
      <c r="N7" s="89"/>
      <c r="O7" s="89"/>
      <c r="P7" s="89"/>
      <c r="Q7" s="89"/>
      <c r="R7" s="89"/>
      <c r="S7" s="89"/>
      <c r="T7" s="89"/>
      <c r="U7" s="89"/>
      <c r="V7" s="132" t="s">
        <v>18</v>
      </c>
      <c r="W7" s="145"/>
      <c r="X7" s="89"/>
      <c r="Y7" s="89"/>
      <c r="Z7" s="89"/>
      <c r="AA7" s="131"/>
    </row>
    <row r="8" spans="1:27" ht="53.25" customHeight="1" x14ac:dyDescent="0.25">
      <c r="A8" s="139"/>
      <c r="B8" s="131"/>
      <c r="C8" s="131"/>
      <c r="D8" s="140"/>
      <c r="E8" s="131"/>
      <c r="F8" s="131"/>
      <c r="G8" s="131"/>
      <c r="H8" s="131"/>
      <c r="I8" s="131"/>
      <c r="J8" s="129"/>
      <c r="K8" s="129"/>
      <c r="L8" s="129"/>
      <c r="M8" s="89"/>
      <c r="N8" s="89"/>
      <c r="O8" s="89"/>
      <c r="P8" s="89"/>
      <c r="Q8" s="89"/>
      <c r="R8" s="89"/>
      <c r="S8" s="89"/>
      <c r="T8" s="89"/>
      <c r="U8" s="89"/>
      <c r="V8" s="132"/>
      <c r="W8" s="145"/>
      <c r="X8" s="89"/>
      <c r="Y8" s="89"/>
      <c r="Z8" s="89"/>
      <c r="AA8" s="131"/>
    </row>
    <row r="9" spans="1:27" ht="26.25" customHeight="1" x14ac:dyDescent="0.25">
      <c r="A9" s="139"/>
      <c r="B9" s="131"/>
      <c r="C9" s="131"/>
      <c r="D9" s="140"/>
      <c r="E9" s="131"/>
      <c r="F9" s="131"/>
      <c r="G9" s="131"/>
      <c r="H9" s="131"/>
      <c r="I9" s="131"/>
      <c r="J9" s="129"/>
      <c r="K9" s="129"/>
      <c r="L9" s="129"/>
      <c r="M9" s="129" t="s">
        <v>56</v>
      </c>
      <c r="N9" s="133" t="s">
        <v>59</v>
      </c>
      <c r="O9" s="134"/>
      <c r="P9" s="135"/>
      <c r="Q9" s="133" t="s">
        <v>60</v>
      </c>
      <c r="R9" s="134"/>
      <c r="S9" s="134"/>
      <c r="T9" s="135"/>
      <c r="U9" s="130" t="s">
        <v>65</v>
      </c>
      <c r="V9" s="132"/>
      <c r="W9" s="145"/>
      <c r="X9" s="89"/>
      <c r="Y9" s="89"/>
      <c r="Z9" s="89"/>
      <c r="AA9" s="131"/>
    </row>
    <row r="10" spans="1:27" ht="66.75" customHeight="1" x14ac:dyDescent="0.25">
      <c r="A10" s="139"/>
      <c r="B10" s="131"/>
      <c r="C10" s="131"/>
      <c r="D10" s="140"/>
      <c r="E10" s="131"/>
      <c r="F10" s="131"/>
      <c r="G10" s="131"/>
      <c r="H10" s="131"/>
      <c r="I10" s="131"/>
      <c r="J10" s="129"/>
      <c r="K10" s="129"/>
      <c r="L10" s="129"/>
      <c r="M10" s="129"/>
      <c r="N10" s="136"/>
      <c r="O10" s="137"/>
      <c r="P10" s="138"/>
      <c r="Q10" s="136"/>
      <c r="R10" s="137"/>
      <c r="S10" s="137"/>
      <c r="T10" s="138"/>
      <c r="U10" s="131"/>
      <c r="V10" s="132"/>
      <c r="W10" s="145"/>
      <c r="X10" s="122" t="s">
        <v>69</v>
      </c>
      <c r="Y10" s="125" t="s">
        <v>70</v>
      </c>
      <c r="Z10" s="128" t="s">
        <v>71</v>
      </c>
      <c r="AA10" s="131"/>
    </row>
    <row r="11" spans="1:27" ht="15" customHeight="1" x14ac:dyDescent="0.25">
      <c r="A11" s="139"/>
      <c r="B11" s="131"/>
      <c r="C11" s="131"/>
      <c r="D11" s="140"/>
      <c r="E11" s="131"/>
      <c r="F11" s="131"/>
      <c r="G11" s="131"/>
      <c r="H11" s="131"/>
      <c r="I11" s="131"/>
      <c r="J11" s="129"/>
      <c r="K11" s="129"/>
      <c r="L11" s="129"/>
      <c r="M11" s="129"/>
      <c r="N11" s="125" t="s">
        <v>14</v>
      </c>
      <c r="O11" s="125" t="s">
        <v>15</v>
      </c>
      <c r="P11" s="125" t="s">
        <v>58</v>
      </c>
      <c r="Q11" s="125" t="s">
        <v>61</v>
      </c>
      <c r="R11" s="131" t="s">
        <v>62</v>
      </c>
      <c r="S11" s="128" t="s">
        <v>63</v>
      </c>
      <c r="T11" s="128" t="s">
        <v>64</v>
      </c>
      <c r="U11" s="131"/>
      <c r="V11" s="132"/>
      <c r="W11" s="145"/>
      <c r="X11" s="123"/>
      <c r="Y11" s="126"/>
      <c r="Z11" s="129"/>
      <c r="AA11" s="131"/>
    </row>
    <row r="12" spans="1:27" x14ac:dyDescent="0.25">
      <c r="A12" s="139"/>
      <c r="B12" s="131"/>
      <c r="C12" s="131"/>
      <c r="D12" s="140"/>
      <c r="E12" s="131"/>
      <c r="F12" s="131"/>
      <c r="G12" s="131"/>
      <c r="H12" s="131"/>
      <c r="I12" s="131"/>
      <c r="J12" s="129"/>
      <c r="K12" s="129"/>
      <c r="L12" s="129"/>
      <c r="M12" s="129"/>
      <c r="N12" s="126"/>
      <c r="O12" s="126"/>
      <c r="P12" s="126"/>
      <c r="Q12" s="126"/>
      <c r="R12" s="131"/>
      <c r="S12" s="129"/>
      <c r="T12" s="129"/>
      <c r="U12" s="131"/>
      <c r="V12" s="132"/>
      <c r="W12" s="145"/>
      <c r="X12" s="123"/>
      <c r="Y12" s="126"/>
      <c r="Z12" s="129"/>
      <c r="AA12" s="131"/>
    </row>
    <row r="13" spans="1:27" x14ac:dyDescent="0.25">
      <c r="A13" s="139"/>
      <c r="B13" s="131"/>
      <c r="C13" s="131"/>
      <c r="D13" s="140"/>
      <c r="E13" s="131"/>
      <c r="F13" s="131"/>
      <c r="G13" s="131"/>
      <c r="H13" s="131"/>
      <c r="I13" s="131"/>
      <c r="J13" s="129"/>
      <c r="K13" s="129"/>
      <c r="L13" s="129"/>
      <c r="M13" s="129"/>
      <c r="N13" s="126"/>
      <c r="O13" s="126"/>
      <c r="P13" s="126"/>
      <c r="Q13" s="126"/>
      <c r="R13" s="131"/>
      <c r="S13" s="129"/>
      <c r="T13" s="129"/>
      <c r="U13" s="131"/>
      <c r="V13" s="132"/>
      <c r="W13" s="145"/>
      <c r="X13" s="123"/>
      <c r="Y13" s="126"/>
      <c r="Z13" s="129"/>
      <c r="AA13" s="131"/>
    </row>
    <row r="14" spans="1:27" x14ac:dyDescent="0.25">
      <c r="A14" s="139"/>
      <c r="B14" s="131"/>
      <c r="C14" s="131"/>
      <c r="D14" s="140"/>
      <c r="E14" s="131"/>
      <c r="F14" s="131"/>
      <c r="G14" s="131"/>
      <c r="H14" s="131"/>
      <c r="I14" s="131"/>
      <c r="J14" s="129"/>
      <c r="K14" s="129"/>
      <c r="L14" s="129"/>
      <c r="M14" s="129"/>
      <c r="N14" s="126"/>
      <c r="O14" s="126"/>
      <c r="P14" s="126"/>
      <c r="Q14" s="126"/>
      <c r="R14" s="131"/>
      <c r="S14" s="129"/>
      <c r="T14" s="129"/>
      <c r="U14" s="131"/>
      <c r="V14" s="132"/>
      <c r="W14" s="145"/>
      <c r="X14" s="123"/>
      <c r="Y14" s="126"/>
      <c r="Z14" s="129"/>
      <c r="AA14" s="131"/>
    </row>
    <row r="15" spans="1:27" x14ac:dyDescent="0.25">
      <c r="A15" s="139"/>
      <c r="B15" s="131"/>
      <c r="C15" s="131"/>
      <c r="D15" s="140"/>
      <c r="E15" s="131"/>
      <c r="F15" s="131"/>
      <c r="G15" s="131"/>
      <c r="H15" s="131"/>
      <c r="I15" s="131"/>
      <c r="J15" s="129"/>
      <c r="K15" s="129"/>
      <c r="L15" s="129"/>
      <c r="M15" s="129"/>
      <c r="N15" s="126"/>
      <c r="O15" s="126"/>
      <c r="P15" s="126"/>
      <c r="Q15" s="126"/>
      <c r="R15" s="131"/>
      <c r="S15" s="129"/>
      <c r="T15" s="129"/>
      <c r="U15" s="131"/>
      <c r="V15" s="132"/>
      <c r="W15" s="145"/>
      <c r="X15" s="123"/>
      <c r="Y15" s="126"/>
      <c r="Z15" s="129"/>
      <c r="AA15" s="131"/>
    </row>
    <row r="16" spans="1:27" ht="33.75" customHeight="1" x14ac:dyDescent="0.25">
      <c r="A16" s="139"/>
      <c r="B16" s="131"/>
      <c r="C16" s="131"/>
      <c r="D16" s="140"/>
      <c r="E16" s="131"/>
      <c r="F16" s="131"/>
      <c r="G16" s="131"/>
      <c r="H16" s="131"/>
      <c r="I16" s="131"/>
      <c r="J16" s="129"/>
      <c r="K16" s="129"/>
      <c r="L16" s="129"/>
      <c r="M16" s="129"/>
      <c r="N16" s="126"/>
      <c r="O16" s="126"/>
      <c r="P16" s="126"/>
      <c r="Q16" s="126"/>
      <c r="R16" s="131"/>
      <c r="S16" s="129"/>
      <c r="T16" s="129"/>
      <c r="U16" s="131"/>
      <c r="V16" s="132"/>
      <c r="W16" s="145"/>
      <c r="X16" s="123"/>
      <c r="Y16" s="126"/>
      <c r="Z16" s="129"/>
      <c r="AA16" s="131"/>
    </row>
    <row r="17" spans="1:27" ht="15" customHeight="1" x14ac:dyDescent="0.25">
      <c r="A17" s="139"/>
      <c r="B17" s="131"/>
      <c r="C17" s="131"/>
      <c r="D17" s="140"/>
      <c r="E17" s="131"/>
      <c r="F17" s="131"/>
      <c r="G17" s="131"/>
      <c r="H17" s="131"/>
      <c r="I17" s="131"/>
      <c r="J17" s="129"/>
      <c r="K17" s="129"/>
      <c r="L17" s="129"/>
      <c r="M17" s="129"/>
      <c r="N17" s="126"/>
      <c r="O17" s="126"/>
      <c r="P17" s="126"/>
      <c r="Q17" s="126"/>
      <c r="R17" s="131"/>
      <c r="S17" s="129"/>
      <c r="T17" s="129"/>
      <c r="U17" s="131"/>
      <c r="V17" s="132"/>
      <c r="W17" s="145"/>
      <c r="X17" s="123"/>
      <c r="Y17" s="126"/>
      <c r="Z17" s="129"/>
      <c r="AA17" s="131"/>
    </row>
    <row r="18" spans="1:27" ht="18" customHeight="1" x14ac:dyDescent="0.25">
      <c r="A18" s="139"/>
      <c r="B18" s="131"/>
      <c r="C18" s="131"/>
      <c r="D18" s="140"/>
      <c r="E18" s="131"/>
      <c r="F18" s="131"/>
      <c r="G18" s="131"/>
      <c r="H18" s="131"/>
      <c r="I18" s="131"/>
      <c r="J18" s="129"/>
      <c r="K18" s="129"/>
      <c r="L18" s="129"/>
      <c r="M18" s="129"/>
      <c r="N18" s="126"/>
      <c r="O18" s="126"/>
      <c r="P18" s="126"/>
      <c r="Q18" s="126"/>
      <c r="R18" s="131"/>
      <c r="S18" s="129"/>
      <c r="T18" s="129"/>
      <c r="U18" s="131"/>
      <c r="V18" s="132"/>
      <c r="W18" s="145"/>
      <c r="X18" s="123"/>
      <c r="Y18" s="126"/>
      <c r="Z18" s="129"/>
      <c r="AA18" s="131"/>
    </row>
    <row r="19" spans="1:27" ht="103.5" customHeight="1" x14ac:dyDescent="0.25">
      <c r="A19" s="139"/>
      <c r="B19" s="131"/>
      <c r="C19" s="131"/>
      <c r="D19" s="140"/>
      <c r="E19" s="131"/>
      <c r="F19" s="131"/>
      <c r="G19" s="131"/>
      <c r="H19" s="131"/>
      <c r="I19" s="131"/>
      <c r="J19" s="130"/>
      <c r="K19" s="130"/>
      <c r="L19" s="130"/>
      <c r="M19" s="130"/>
      <c r="N19" s="127"/>
      <c r="O19" s="127"/>
      <c r="P19" s="127"/>
      <c r="Q19" s="127"/>
      <c r="R19" s="131"/>
      <c r="S19" s="130"/>
      <c r="T19" s="130"/>
      <c r="U19" s="131"/>
      <c r="V19" s="132"/>
      <c r="W19" s="145"/>
      <c r="X19" s="124"/>
      <c r="Y19" s="127"/>
      <c r="Z19" s="130"/>
      <c r="AA19" s="131"/>
    </row>
    <row r="20" spans="1:27" x14ac:dyDescent="0.25">
      <c r="A20" s="75">
        <v>1</v>
      </c>
      <c r="B20" s="75">
        <f>A20+1</f>
        <v>2</v>
      </c>
      <c r="C20" s="75">
        <f t="shared" ref="C20:AA20" si="0">B20+1</f>
        <v>3</v>
      </c>
      <c r="D20" s="75">
        <f t="shared" si="0"/>
        <v>4</v>
      </c>
      <c r="E20" s="75">
        <f t="shared" si="0"/>
        <v>5</v>
      </c>
      <c r="F20" s="75">
        <f t="shared" si="0"/>
        <v>6</v>
      </c>
      <c r="G20" s="75">
        <f t="shared" si="0"/>
        <v>7</v>
      </c>
      <c r="H20" s="75">
        <f t="shared" si="0"/>
        <v>8</v>
      </c>
      <c r="I20" s="75">
        <v>9</v>
      </c>
      <c r="J20" s="75">
        <v>10</v>
      </c>
      <c r="K20" s="75">
        <v>11</v>
      </c>
      <c r="L20" s="75">
        <v>12</v>
      </c>
      <c r="M20" s="75">
        <v>13</v>
      </c>
      <c r="N20" s="75">
        <v>14</v>
      </c>
      <c r="O20" s="75">
        <v>15</v>
      </c>
      <c r="P20" s="75">
        <v>16</v>
      </c>
      <c r="Q20" s="75">
        <f t="shared" si="0"/>
        <v>17</v>
      </c>
      <c r="R20" s="75">
        <f t="shared" si="0"/>
        <v>18</v>
      </c>
      <c r="S20" s="75">
        <f t="shared" si="0"/>
        <v>19</v>
      </c>
      <c r="T20" s="75">
        <f t="shared" si="0"/>
        <v>20</v>
      </c>
      <c r="U20" s="75">
        <f t="shared" si="0"/>
        <v>21</v>
      </c>
      <c r="V20" s="75">
        <f t="shared" si="0"/>
        <v>22</v>
      </c>
      <c r="W20" s="75">
        <f t="shared" si="0"/>
        <v>23</v>
      </c>
      <c r="X20" s="75">
        <f t="shared" si="0"/>
        <v>24</v>
      </c>
      <c r="Y20" s="75">
        <f t="shared" si="0"/>
        <v>25</v>
      </c>
      <c r="Z20" s="75">
        <f t="shared" si="0"/>
        <v>26</v>
      </c>
      <c r="AA20" s="75">
        <f t="shared" si="0"/>
        <v>27</v>
      </c>
    </row>
    <row r="21" spans="1:27" ht="42" customHeight="1" x14ac:dyDescent="0.25">
      <c r="A21" s="74">
        <v>1</v>
      </c>
      <c r="B21" s="73" t="s">
        <v>121</v>
      </c>
      <c r="C21" s="73" t="s">
        <v>122</v>
      </c>
      <c r="D21" s="73" t="s">
        <v>127</v>
      </c>
      <c r="E21" s="73" t="s">
        <v>123</v>
      </c>
      <c r="F21" s="73" t="s">
        <v>124</v>
      </c>
      <c r="G21" s="73" t="s">
        <v>131</v>
      </c>
      <c r="H21" s="38" t="s">
        <v>90</v>
      </c>
      <c r="I21" s="2">
        <v>1.833</v>
      </c>
      <c r="J21" s="73" t="s">
        <v>125</v>
      </c>
      <c r="K21" s="73" t="s">
        <v>126</v>
      </c>
      <c r="L21" s="2"/>
      <c r="M21" s="37">
        <f>N21+O21+P21+U21</f>
        <v>24</v>
      </c>
      <c r="N21" s="37"/>
      <c r="O21" s="2">
        <v>10</v>
      </c>
      <c r="P21" s="2">
        <v>2</v>
      </c>
      <c r="Q21" s="2"/>
      <c r="R21" s="2"/>
      <c r="S21" s="2">
        <v>17</v>
      </c>
      <c r="T21" s="2">
        <v>7</v>
      </c>
      <c r="U21" s="2">
        <v>12</v>
      </c>
      <c r="V21" s="2"/>
      <c r="W21" s="2" t="s">
        <v>133</v>
      </c>
      <c r="X21" s="45">
        <v>43486</v>
      </c>
      <c r="Y21" s="75" t="s">
        <v>134</v>
      </c>
      <c r="Z21" s="2"/>
      <c r="AA21" s="2">
        <v>1</v>
      </c>
    </row>
    <row r="22" spans="1:27" ht="42" customHeight="1" x14ac:dyDescent="0.25">
      <c r="A22" s="74">
        <v>2</v>
      </c>
      <c r="B22" s="73" t="s">
        <v>121</v>
      </c>
      <c r="C22" s="73" t="s">
        <v>122</v>
      </c>
      <c r="D22" s="73" t="s">
        <v>128</v>
      </c>
      <c r="E22" s="73" t="s">
        <v>123</v>
      </c>
      <c r="F22" s="73" t="s">
        <v>129</v>
      </c>
      <c r="G22" s="73" t="s">
        <v>130</v>
      </c>
      <c r="H22" s="38" t="s">
        <v>90</v>
      </c>
      <c r="I22" s="18">
        <v>1.5329999999999999</v>
      </c>
      <c r="J22" s="73" t="s">
        <v>132</v>
      </c>
      <c r="K22" s="73" t="s">
        <v>126</v>
      </c>
      <c r="L22" s="18"/>
      <c r="M22" s="18">
        <v>18</v>
      </c>
      <c r="N22" s="18"/>
      <c r="O22" s="18">
        <v>9</v>
      </c>
      <c r="P22" s="18">
        <v>1</v>
      </c>
      <c r="Q22" s="18"/>
      <c r="R22" s="18"/>
      <c r="S22" s="18">
        <v>4</v>
      </c>
      <c r="T22" s="18">
        <v>7</v>
      </c>
      <c r="U22" s="18">
        <v>8</v>
      </c>
      <c r="V22" s="2"/>
      <c r="W22" s="2" t="s">
        <v>133</v>
      </c>
      <c r="X22" s="45">
        <v>43600</v>
      </c>
      <c r="Y22" s="75" t="s">
        <v>134</v>
      </c>
      <c r="Z22" s="2"/>
      <c r="AA22" s="2">
        <v>1</v>
      </c>
    </row>
    <row r="23" spans="1:27" ht="42" customHeight="1" x14ac:dyDescent="0.25">
      <c r="A23" s="74">
        <v>3</v>
      </c>
      <c r="B23" s="73" t="s">
        <v>121</v>
      </c>
      <c r="C23" s="73" t="s">
        <v>122</v>
      </c>
      <c r="D23" s="73" t="s">
        <v>135</v>
      </c>
      <c r="E23" s="73" t="s">
        <v>123</v>
      </c>
      <c r="F23" s="73" t="s">
        <v>136</v>
      </c>
      <c r="G23" s="73" t="s">
        <v>137</v>
      </c>
      <c r="H23" s="38" t="s">
        <v>90</v>
      </c>
      <c r="I23" s="18">
        <v>0.61699999999999999</v>
      </c>
      <c r="J23" s="73" t="s">
        <v>138</v>
      </c>
      <c r="K23" s="73" t="s">
        <v>126</v>
      </c>
      <c r="L23" s="18"/>
      <c r="M23" s="18">
        <v>18</v>
      </c>
      <c r="N23" s="18"/>
      <c r="O23" s="18">
        <v>9</v>
      </c>
      <c r="P23" s="18">
        <v>1</v>
      </c>
      <c r="Q23" s="18"/>
      <c r="R23" s="18"/>
      <c r="S23" s="18">
        <v>4</v>
      </c>
      <c r="T23" s="18">
        <v>7</v>
      </c>
      <c r="U23" s="18">
        <v>8</v>
      </c>
      <c r="V23" s="18"/>
      <c r="W23" s="2" t="s">
        <v>133</v>
      </c>
      <c r="X23" s="46">
        <v>43660</v>
      </c>
      <c r="Y23" s="19" t="s">
        <v>134</v>
      </c>
      <c r="Z23" s="18"/>
      <c r="AA23" s="18">
        <v>1</v>
      </c>
    </row>
    <row r="24" spans="1:27" ht="42" customHeight="1" x14ac:dyDescent="0.25">
      <c r="A24" s="74">
        <v>4</v>
      </c>
      <c r="B24" s="73" t="s">
        <v>121</v>
      </c>
      <c r="C24" s="73" t="s">
        <v>122</v>
      </c>
      <c r="D24" s="73" t="s">
        <v>139</v>
      </c>
      <c r="E24" s="73" t="s">
        <v>123</v>
      </c>
      <c r="F24" s="73" t="s">
        <v>140</v>
      </c>
      <c r="G24" s="73" t="s">
        <v>141</v>
      </c>
      <c r="H24" s="38" t="s">
        <v>90</v>
      </c>
      <c r="I24" s="18">
        <v>0.433</v>
      </c>
      <c r="J24" s="73" t="s">
        <v>142</v>
      </c>
      <c r="K24" s="47" t="s">
        <v>143</v>
      </c>
      <c r="L24" s="18"/>
      <c r="M24" s="18">
        <v>8</v>
      </c>
      <c r="N24" s="18"/>
      <c r="O24" s="18"/>
      <c r="P24" s="18">
        <v>1</v>
      </c>
      <c r="Q24" s="18"/>
      <c r="R24" s="18"/>
      <c r="S24" s="18">
        <v>1</v>
      </c>
      <c r="T24" s="18">
        <v>0</v>
      </c>
      <c r="U24" s="18">
        <v>7</v>
      </c>
      <c r="V24" s="18"/>
      <c r="W24" s="2" t="s">
        <v>133</v>
      </c>
      <c r="X24" s="46">
        <v>43737</v>
      </c>
      <c r="Y24" s="19" t="s">
        <v>134</v>
      </c>
      <c r="Z24" s="18"/>
      <c r="AA24" s="18">
        <v>1</v>
      </c>
    </row>
    <row r="25" spans="1:27" ht="38.25" customHeight="1" x14ac:dyDescent="0.25">
      <c r="A25" s="74">
        <v>5</v>
      </c>
      <c r="B25" s="73" t="s">
        <v>121</v>
      </c>
      <c r="C25" s="73" t="s">
        <v>122</v>
      </c>
      <c r="D25" s="73" t="s">
        <v>139</v>
      </c>
      <c r="E25" s="73" t="s">
        <v>123</v>
      </c>
      <c r="F25" s="73" t="s">
        <v>201</v>
      </c>
      <c r="G25" s="73" t="s">
        <v>202</v>
      </c>
      <c r="H25" s="38" t="s">
        <v>90</v>
      </c>
      <c r="I25" s="18">
        <v>0.91700000000000004</v>
      </c>
      <c r="J25" s="73" t="s">
        <v>142</v>
      </c>
      <c r="K25" s="47" t="s">
        <v>143</v>
      </c>
      <c r="L25" s="18"/>
      <c r="M25" s="18">
        <v>8</v>
      </c>
      <c r="N25" s="18"/>
      <c r="O25" s="18"/>
      <c r="P25" s="18">
        <v>1</v>
      </c>
      <c r="Q25" s="18"/>
      <c r="R25" s="18"/>
      <c r="S25" s="18">
        <v>1</v>
      </c>
      <c r="T25" s="18">
        <v>0</v>
      </c>
      <c r="U25" s="18">
        <v>7</v>
      </c>
      <c r="V25" s="18"/>
      <c r="W25" s="2" t="s">
        <v>133</v>
      </c>
      <c r="X25" s="46">
        <v>43824</v>
      </c>
      <c r="Y25" s="19" t="s">
        <v>134</v>
      </c>
      <c r="Z25" s="18"/>
      <c r="AA25" s="18">
        <v>1</v>
      </c>
    </row>
    <row r="26" spans="1:27" ht="38.25" customHeight="1" x14ac:dyDescent="0.25">
      <c r="A26" s="114" t="s">
        <v>82</v>
      </c>
      <c r="B26" s="115"/>
      <c r="C26" s="115"/>
      <c r="D26" s="115"/>
      <c r="E26" s="115"/>
      <c r="F26" s="115"/>
      <c r="G26" s="116"/>
      <c r="H26" s="19" t="s">
        <v>83</v>
      </c>
      <c r="I26" s="19"/>
      <c r="J26" s="19" t="s">
        <v>84</v>
      </c>
      <c r="K26" s="19" t="s">
        <v>84</v>
      </c>
      <c r="L26" s="19" t="s">
        <v>84</v>
      </c>
      <c r="M26" s="18">
        <f>SUM(M21:M25)</f>
        <v>76</v>
      </c>
      <c r="N26" s="18">
        <f t="shared" ref="N26:U26" si="1">SUM(N21:N25)</f>
        <v>0</v>
      </c>
      <c r="O26" s="18">
        <f t="shared" si="1"/>
        <v>28</v>
      </c>
      <c r="P26" s="18">
        <f t="shared" si="1"/>
        <v>6</v>
      </c>
      <c r="Q26" s="18">
        <f t="shared" si="1"/>
        <v>0</v>
      </c>
      <c r="R26" s="18">
        <f t="shared" si="1"/>
        <v>0</v>
      </c>
      <c r="S26" s="18">
        <f t="shared" si="1"/>
        <v>27</v>
      </c>
      <c r="T26" s="18">
        <f t="shared" si="1"/>
        <v>21</v>
      </c>
      <c r="U26" s="18">
        <f t="shared" si="1"/>
        <v>42</v>
      </c>
      <c r="V26" s="18"/>
      <c r="W26" s="2"/>
      <c r="X26" s="19" t="s">
        <v>84</v>
      </c>
      <c r="Y26" s="19" t="s">
        <v>84</v>
      </c>
      <c r="Z26" s="19" t="s">
        <v>84</v>
      </c>
      <c r="AA26" s="19" t="s">
        <v>85</v>
      </c>
    </row>
    <row r="27" spans="1:27" ht="20.25" customHeight="1" x14ac:dyDescent="0.25">
      <c r="A27" s="117" t="s">
        <v>92</v>
      </c>
      <c r="B27" s="117"/>
      <c r="C27" s="117"/>
      <c r="D27" s="117"/>
      <c r="E27" s="117"/>
      <c r="F27" s="117"/>
      <c r="G27" s="117"/>
      <c r="H27" s="38" t="s">
        <v>86</v>
      </c>
      <c r="I27" s="37"/>
      <c r="J27" s="19" t="s">
        <v>84</v>
      </c>
      <c r="K27" s="19" t="s">
        <v>84</v>
      </c>
      <c r="L27" s="19" t="s">
        <v>84</v>
      </c>
      <c r="M27" s="37"/>
      <c r="N27" s="37"/>
      <c r="O27" s="2"/>
      <c r="P27" s="2"/>
      <c r="Q27" s="2"/>
      <c r="R27" s="2"/>
      <c r="S27" s="2"/>
      <c r="T27" s="2"/>
      <c r="U27" s="2"/>
      <c r="V27" s="2"/>
      <c r="W27" s="2"/>
      <c r="X27" s="19" t="s">
        <v>84</v>
      </c>
      <c r="Y27" s="19" t="s">
        <v>84</v>
      </c>
      <c r="Z27" s="19" t="s">
        <v>84</v>
      </c>
      <c r="AA27" s="19">
        <v>0</v>
      </c>
    </row>
    <row r="28" spans="1:27" ht="20.25" customHeight="1" x14ac:dyDescent="0.25">
      <c r="A28" s="117" t="s">
        <v>87</v>
      </c>
      <c r="B28" s="117"/>
      <c r="C28" s="117"/>
      <c r="D28" s="117"/>
      <c r="E28" s="117"/>
      <c r="F28" s="117"/>
      <c r="G28" s="117"/>
      <c r="H28" s="38" t="s">
        <v>88</v>
      </c>
      <c r="I28" s="37"/>
      <c r="J28" s="19" t="s">
        <v>84</v>
      </c>
      <c r="K28" s="19" t="s">
        <v>84</v>
      </c>
      <c r="L28" s="19" t="s">
        <v>84</v>
      </c>
      <c r="M28" s="37"/>
      <c r="N28" s="37"/>
      <c r="O28" s="2"/>
      <c r="P28" s="2"/>
      <c r="Q28" s="2"/>
      <c r="R28" s="2"/>
      <c r="S28" s="2"/>
      <c r="T28" s="2"/>
      <c r="U28" s="2"/>
      <c r="V28" s="2"/>
      <c r="W28" s="2"/>
      <c r="X28" s="19" t="s">
        <v>84</v>
      </c>
      <c r="Y28" s="19" t="s">
        <v>84</v>
      </c>
      <c r="Z28" s="19" t="s">
        <v>84</v>
      </c>
      <c r="AA28" s="19">
        <v>0</v>
      </c>
    </row>
    <row r="29" spans="1:27" ht="30" customHeight="1" x14ac:dyDescent="0.25">
      <c r="A29" s="117" t="s">
        <v>89</v>
      </c>
      <c r="B29" s="117"/>
      <c r="C29" s="117"/>
      <c r="D29" s="117"/>
      <c r="E29" s="117"/>
      <c r="F29" s="117"/>
      <c r="G29" s="117"/>
      <c r="H29" s="38" t="s">
        <v>90</v>
      </c>
      <c r="I29" s="37"/>
      <c r="J29" s="19" t="s">
        <v>84</v>
      </c>
      <c r="K29" s="19" t="s">
        <v>84</v>
      </c>
      <c r="L29" s="19" t="s">
        <v>84</v>
      </c>
      <c r="M29" s="37">
        <f>M26</f>
        <v>76</v>
      </c>
      <c r="N29" s="37">
        <f t="shared" ref="N29:U29" si="2">N26</f>
        <v>0</v>
      </c>
      <c r="O29" s="37">
        <f t="shared" si="2"/>
        <v>28</v>
      </c>
      <c r="P29" s="37">
        <f t="shared" si="2"/>
        <v>6</v>
      </c>
      <c r="Q29" s="37">
        <f t="shared" si="2"/>
        <v>0</v>
      </c>
      <c r="R29" s="37">
        <f t="shared" si="2"/>
        <v>0</v>
      </c>
      <c r="S29" s="37">
        <f t="shared" si="2"/>
        <v>27</v>
      </c>
      <c r="T29" s="37">
        <f t="shared" si="2"/>
        <v>21</v>
      </c>
      <c r="U29" s="37">
        <f t="shared" si="2"/>
        <v>42</v>
      </c>
      <c r="V29" s="2"/>
      <c r="W29" s="2"/>
      <c r="X29" s="19" t="s">
        <v>84</v>
      </c>
      <c r="Y29" s="19" t="s">
        <v>84</v>
      </c>
      <c r="Z29" s="19" t="s">
        <v>84</v>
      </c>
      <c r="AA29" s="19">
        <v>1</v>
      </c>
    </row>
    <row r="30" spans="1:27" ht="30" customHeight="1" x14ac:dyDescent="0.25">
      <c r="A30" s="118" t="s">
        <v>108</v>
      </c>
      <c r="B30" s="118"/>
      <c r="C30" s="118"/>
      <c r="D30" s="118"/>
      <c r="E30" s="118"/>
      <c r="F30" s="118"/>
      <c r="G30" s="118"/>
      <c r="H30" s="38" t="s">
        <v>91</v>
      </c>
      <c r="I30" s="37"/>
      <c r="J30" s="19" t="s">
        <v>84</v>
      </c>
      <c r="K30" s="19" t="s">
        <v>84</v>
      </c>
      <c r="L30" s="19" t="s">
        <v>84</v>
      </c>
      <c r="M30" s="37">
        <f>M29</f>
        <v>76</v>
      </c>
      <c r="N30" s="37">
        <f t="shared" ref="N30:U30" si="3">N29</f>
        <v>0</v>
      </c>
      <c r="O30" s="37">
        <f t="shared" si="3"/>
        <v>28</v>
      </c>
      <c r="P30" s="37">
        <f t="shared" si="3"/>
        <v>6</v>
      </c>
      <c r="Q30" s="37">
        <f t="shared" si="3"/>
        <v>0</v>
      </c>
      <c r="R30" s="37">
        <f t="shared" si="3"/>
        <v>0</v>
      </c>
      <c r="S30" s="37">
        <f t="shared" si="3"/>
        <v>27</v>
      </c>
      <c r="T30" s="37">
        <f t="shared" si="3"/>
        <v>21</v>
      </c>
      <c r="U30" s="37">
        <f t="shared" si="3"/>
        <v>42</v>
      </c>
      <c r="V30" s="2"/>
      <c r="W30" s="2"/>
      <c r="X30" s="19" t="s">
        <v>84</v>
      </c>
      <c r="Y30" s="19" t="s">
        <v>84</v>
      </c>
      <c r="Z30" s="19" t="s">
        <v>84</v>
      </c>
      <c r="AA30" s="19">
        <v>1</v>
      </c>
    </row>
    <row r="31" spans="1:27" ht="15.75" x14ac:dyDescent="0.25">
      <c r="A31" s="119"/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1"/>
    </row>
    <row r="32" spans="1:27" x14ac:dyDescent="0.25">
      <c r="A32" s="111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3"/>
    </row>
    <row r="35" spans="3:21" x14ac:dyDescent="0.25">
      <c r="U35" s="29"/>
    </row>
    <row r="36" spans="3:21" x14ac:dyDescent="0.25">
      <c r="D36" s="16"/>
    </row>
    <row r="37" spans="3:21" x14ac:dyDescent="0.25"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</row>
  </sheetData>
  <mergeCells count="40">
    <mergeCell ref="A32:AA32"/>
    <mergeCell ref="A26:G26"/>
    <mergeCell ref="A27:G27"/>
    <mergeCell ref="A28:G28"/>
    <mergeCell ref="A29:G29"/>
    <mergeCell ref="A30:G30"/>
    <mergeCell ref="A31:AA31"/>
    <mergeCell ref="X10:X19"/>
    <mergeCell ref="Y10:Y19"/>
    <mergeCell ref="Z10:Z19"/>
    <mergeCell ref="N11:N19"/>
    <mergeCell ref="O11:O19"/>
    <mergeCell ref="P11:P19"/>
    <mergeCell ref="Q11:Q19"/>
    <mergeCell ref="R11:R19"/>
    <mergeCell ref="S11:S19"/>
    <mergeCell ref="T11:T19"/>
    <mergeCell ref="L7:L19"/>
    <mergeCell ref="M7:U8"/>
    <mergeCell ref="V7:V19"/>
    <mergeCell ref="M9:M19"/>
    <mergeCell ref="N9:P10"/>
    <mergeCell ref="Q9:T10"/>
    <mergeCell ref="U9:U19"/>
    <mergeCell ref="F7:F19"/>
    <mergeCell ref="G7:G19"/>
    <mergeCell ref="H7:H19"/>
    <mergeCell ref="I7:I19"/>
    <mergeCell ref="J7:J19"/>
    <mergeCell ref="K7:K19"/>
    <mergeCell ref="A6:I6"/>
    <mergeCell ref="J6:V6"/>
    <mergeCell ref="W6:W19"/>
    <mergeCell ref="X6:Z9"/>
    <mergeCell ref="AA6:AA19"/>
    <mergeCell ref="A7:A19"/>
    <mergeCell ref="B7:B19"/>
    <mergeCell ref="C7:C19"/>
    <mergeCell ref="D7:D19"/>
    <mergeCell ref="E7:E19"/>
  </mergeCells>
  <pageMargins left="0.9055118110236221" right="0.51181102362204722" top="0.94488188976377963" bottom="0.94488188976377963" header="0.31496062992125984" footer="0.31496062992125984"/>
  <pageSetup paperSize="9" scale="45" orientation="landscape" r:id="rId1"/>
  <rowBreaks count="1" manualBreakCount="1">
    <brk id="37" max="3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3"/>
  <sheetViews>
    <sheetView view="pageBreakPreview" topLeftCell="A13" zoomScale="80" zoomScaleNormal="80" zoomScaleSheetLayoutView="80" workbookViewId="0">
      <selection activeCell="C43" sqref="C43:I43"/>
    </sheetView>
  </sheetViews>
  <sheetFormatPr defaultRowHeight="15" x14ac:dyDescent="0.25"/>
  <cols>
    <col min="1" max="1" width="5.28515625" customWidth="1"/>
    <col min="2" max="2" width="16.42578125" customWidth="1"/>
    <col min="3" max="3" width="26" customWidth="1"/>
    <col min="4" max="4" width="44.7109375" customWidth="1"/>
    <col min="5" max="5" width="13" customWidth="1"/>
    <col min="6" max="6" width="51.7109375" customWidth="1"/>
    <col min="7" max="7" width="14" customWidth="1"/>
    <col min="8" max="8" width="9.85546875" customWidth="1"/>
    <col min="9" max="9" width="8.5703125" customWidth="1"/>
    <col min="10" max="10" width="9.140625" customWidth="1"/>
    <col min="11" max="11" width="11.28515625" customWidth="1"/>
    <col min="12" max="12" width="7.7109375" customWidth="1"/>
    <col min="13" max="13" width="7" customWidth="1"/>
    <col min="14" max="14" width="7.7109375" customWidth="1"/>
    <col min="15" max="15" width="10.140625" customWidth="1"/>
    <col min="16" max="16" width="12.140625" customWidth="1"/>
  </cols>
  <sheetData>
    <row r="2" spans="1:16" ht="32.25" customHeight="1" x14ac:dyDescent="0.3">
      <c r="B2" s="14" t="s">
        <v>94</v>
      </c>
      <c r="C2" s="14"/>
    </row>
    <row r="3" spans="1:16" ht="35.25" customHeight="1" x14ac:dyDescent="0.3">
      <c r="B3" s="1"/>
      <c r="C3" s="7" t="s">
        <v>194</v>
      </c>
      <c r="D3" s="7"/>
      <c r="E3" s="7"/>
      <c r="F3" s="7"/>
      <c r="G3" s="7"/>
      <c r="H3" s="7"/>
      <c r="I3" s="8"/>
    </row>
    <row r="4" spans="1:16" ht="28.5" customHeight="1" x14ac:dyDescent="0.3">
      <c r="B4" s="1"/>
      <c r="C4" s="7"/>
      <c r="D4" s="7"/>
      <c r="E4" s="7"/>
      <c r="F4" s="7"/>
      <c r="G4" s="7"/>
      <c r="H4" s="7"/>
      <c r="I4" s="8"/>
    </row>
    <row r="5" spans="1:16" ht="30" customHeight="1" x14ac:dyDescent="0.25">
      <c r="A5" s="141"/>
      <c r="B5" s="142"/>
      <c r="C5" s="142"/>
      <c r="D5" s="142"/>
      <c r="E5" s="142"/>
      <c r="F5" s="142"/>
      <c r="G5" s="143"/>
      <c r="H5" s="141"/>
      <c r="I5" s="142"/>
      <c r="J5" s="142"/>
      <c r="K5" s="142"/>
      <c r="L5" s="142"/>
      <c r="M5" s="142"/>
      <c r="N5" s="142"/>
      <c r="O5" s="142"/>
      <c r="P5" s="143"/>
    </row>
    <row r="6" spans="1:16" ht="51.75" customHeight="1" x14ac:dyDescent="0.25">
      <c r="A6" s="131" t="s">
        <v>19</v>
      </c>
      <c r="B6" s="131" t="s">
        <v>12</v>
      </c>
      <c r="C6" s="131" t="s">
        <v>95</v>
      </c>
      <c r="D6" s="133" t="s">
        <v>104</v>
      </c>
      <c r="E6" s="134"/>
      <c r="F6" s="133" t="s">
        <v>103</v>
      </c>
      <c r="G6" s="134"/>
      <c r="H6" s="89" t="s">
        <v>107</v>
      </c>
      <c r="I6" s="89"/>
      <c r="J6" s="89"/>
      <c r="K6" s="89"/>
      <c r="L6" s="89"/>
      <c r="M6" s="89"/>
      <c r="N6" s="89"/>
      <c r="O6" s="89"/>
      <c r="P6" s="89"/>
    </row>
    <row r="7" spans="1:16" ht="53.25" customHeight="1" x14ac:dyDescent="0.25">
      <c r="A7" s="131"/>
      <c r="B7" s="131"/>
      <c r="C7" s="131"/>
      <c r="D7" s="128" t="s">
        <v>96</v>
      </c>
      <c r="E7" s="128" t="s">
        <v>97</v>
      </c>
      <c r="F7" s="128" t="s">
        <v>98</v>
      </c>
      <c r="G7" s="128" t="s">
        <v>97</v>
      </c>
      <c r="H7" s="89"/>
      <c r="I7" s="89"/>
      <c r="J7" s="89"/>
      <c r="K7" s="89"/>
      <c r="L7" s="89"/>
      <c r="M7" s="89"/>
      <c r="N7" s="89"/>
      <c r="O7" s="89"/>
      <c r="P7" s="89"/>
    </row>
    <row r="8" spans="1:16" ht="26.25" customHeight="1" x14ac:dyDescent="0.25">
      <c r="A8" s="131"/>
      <c r="B8" s="131"/>
      <c r="C8" s="131"/>
      <c r="D8" s="129"/>
      <c r="E8" s="129"/>
      <c r="F8" s="129"/>
      <c r="G8" s="129"/>
      <c r="H8" s="129" t="s">
        <v>56</v>
      </c>
      <c r="I8" s="133" t="s">
        <v>59</v>
      </c>
      <c r="J8" s="134"/>
      <c r="K8" s="135"/>
      <c r="L8" s="133" t="s">
        <v>60</v>
      </c>
      <c r="M8" s="134"/>
      <c r="N8" s="134"/>
      <c r="O8" s="135"/>
      <c r="P8" s="130" t="s">
        <v>65</v>
      </c>
    </row>
    <row r="9" spans="1:16" ht="66.75" customHeight="1" x14ac:dyDescent="0.25">
      <c r="A9" s="131"/>
      <c r="B9" s="131"/>
      <c r="C9" s="131"/>
      <c r="D9" s="129"/>
      <c r="E9" s="129"/>
      <c r="F9" s="129"/>
      <c r="G9" s="129"/>
      <c r="H9" s="129"/>
      <c r="I9" s="136"/>
      <c r="J9" s="137"/>
      <c r="K9" s="138"/>
      <c r="L9" s="136"/>
      <c r="M9" s="137"/>
      <c r="N9" s="137"/>
      <c r="O9" s="138"/>
      <c r="P9" s="131"/>
    </row>
    <row r="10" spans="1:16" ht="15" customHeight="1" x14ac:dyDescent="0.25">
      <c r="A10" s="131"/>
      <c r="B10" s="131"/>
      <c r="C10" s="131"/>
      <c r="D10" s="129"/>
      <c r="E10" s="129"/>
      <c r="F10" s="129"/>
      <c r="G10" s="129"/>
      <c r="H10" s="129"/>
      <c r="I10" s="125" t="s">
        <v>14</v>
      </c>
      <c r="J10" s="125" t="s">
        <v>15</v>
      </c>
      <c r="K10" s="125" t="s">
        <v>58</v>
      </c>
      <c r="L10" s="125" t="s">
        <v>61</v>
      </c>
      <c r="M10" s="131" t="s">
        <v>62</v>
      </c>
      <c r="N10" s="128" t="s">
        <v>63</v>
      </c>
      <c r="O10" s="128" t="s">
        <v>64</v>
      </c>
      <c r="P10" s="131"/>
    </row>
    <row r="11" spans="1:16" x14ac:dyDescent="0.25">
      <c r="A11" s="131"/>
      <c r="B11" s="131"/>
      <c r="C11" s="131"/>
      <c r="D11" s="129"/>
      <c r="E11" s="129"/>
      <c r="F11" s="129"/>
      <c r="G11" s="129"/>
      <c r="H11" s="129"/>
      <c r="I11" s="126"/>
      <c r="J11" s="126"/>
      <c r="K11" s="126"/>
      <c r="L11" s="126"/>
      <c r="M11" s="131"/>
      <c r="N11" s="129"/>
      <c r="O11" s="129"/>
      <c r="P11" s="131"/>
    </row>
    <row r="12" spans="1:16" x14ac:dyDescent="0.25">
      <c r="A12" s="131"/>
      <c r="B12" s="131"/>
      <c r="C12" s="131"/>
      <c r="D12" s="129"/>
      <c r="E12" s="129"/>
      <c r="F12" s="129"/>
      <c r="G12" s="129"/>
      <c r="H12" s="129"/>
      <c r="I12" s="126"/>
      <c r="J12" s="126"/>
      <c r="K12" s="126"/>
      <c r="L12" s="126"/>
      <c r="M12" s="131"/>
      <c r="N12" s="129"/>
      <c r="O12" s="129"/>
      <c r="P12" s="131"/>
    </row>
    <row r="13" spans="1:16" x14ac:dyDescent="0.25">
      <c r="A13" s="131"/>
      <c r="B13" s="131"/>
      <c r="C13" s="131"/>
      <c r="D13" s="129"/>
      <c r="E13" s="129"/>
      <c r="F13" s="129"/>
      <c r="G13" s="129"/>
      <c r="H13" s="129"/>
      <c r="I13" s="126"/>
      <c r="J13" s="126"/>
      <c r="K13" s="126"/>
      <c r="L13" s="126"/>
      <c r="M13" s="131"/>
      <c r="N13" s="129"/>
      <c r="O13" s="129"/>
      <c r="P13" s="131"/>
    </row>
    <row r="14" spans="1:16" x14ac:dyDescent="0.25">
      <c r="A14" s="131"/>
      <c r="B14" s="131"/>
      <c r="C14" s="131"/>
      <c r="D14" s="129"/>
      <c r="E14" s="129"/>
      <c r="F14" s="129"/>
      <c r="G14" s="129"/>
      <c r="H14" s="129"/>
      <c r="I14" s="126"/>
      <c r="J14" s="126"/>
      <c r="K14" s="126"/>
      <c r="L14" s="126"/>
      <c r="M14" s="131"/>
      <c r="N14" s="129"/>
      <c r="O14" s="129"/>
      <c r="P14" s="131"/>
    </row>
    <row r="15" spans="1:16" ht="33.75" customHeight="1" x14ac:dyDescent="0.25">
      <c r="A15" s="131"/>
      <c r="B15" s="131"/>
      <c r="C15" s="131"/>
      <c r="D15" s="129"/>
      <c r="E15" s="129"/>
      <c r="F15" s="129"/>
      <c r="G15" s="129"/>
      <c r="H15" s="129"/>
      <c r="I15" s="126"/>
      <c r="J15" s="126"/>
      <c r="K15" s="126"/>
      <c r="L15" s="126"/>
      <c r="M15" s="131"/>
      <c r="N15" s="129"/>
      <c r="O15" s="129"/>
      <c r="P15" s="131"/>
    </row>
    <row r="16" spans="1:16" ht="15" customHeight="1" x14ac:dyDescent="0.25">
      <c r="A16" s="131"/>
      <c r="B16" s="131"/>
      <c r="C16" s="131"/>
      <c r="D16" s="129"/>
      <c r="E16" s="129"/>
      <c r="F16" s="129"/>
      <c r="G16" s="129"/>
      <c r="H16" s="129"/>
      <c r="I16" s="126"/>
      <c r="J16" s="126"/>
      <c r="K16" s="126"/>
      <c r="L16" s="126"/>
      <c r="M16" s="131"/>
      <c r="N16" s="129"/>
      <c r="O16" s="129"/>
      <c r="P16" s="131"/>
    </row>
    <row r="17" spans="1:16" ht="18" customHeight="1" x14ac:dyDescent="0.25">
      <c r="A17" s="131"/>
      <c r="B17" s="131"/>
      <c r="C17" s="131"/>
      <c r="D17" s="129"/>
      <c r="E17" s="129"/>
      <c r="F17" s="129"/>
      <c r="G17" s="129"/>
      <c r="H17" s="129"/>
      <c r="I17" s="126"/>
      <c r="J17" s="126"/>
      <c r="K17" s="126"/>
      <c r="L17" s="126"/>
      <c r="M17" s="131"/>
      <c r="N17" s="129"/>
      <c r="O17" s="129"/>
      <c r="P17" s="131"/>
    </row>
    <row r="18" spans="1:16" ht="103.5" customHeight="1" x14ac:dyDescent="0.25">
      <c r="A18" s="131"/>
      <c r="B18" s="131"/>
      <c r="C18" s="131"/>
      <c r="D18" s="130"/>
      <c r="E18" s="130"/>
      <c r="F18" s="130"/>
      <c r="G18" s="130"/>
      <c r="H18" s="130"/>
      <c r="I18" s="127"/>
      <c r="J18" s="127"/>
      <c r="K18" s="127"/>
      <c r="L18" s="127"/>
      <c r="M18" s="131"/>
      <c r="N18" s="130"/>
      <c r="O18" s="130"/>
      <c r="P18" s="131"/>
    </row>
    <row r="19" spans="1:16" x14ac:dyDescent="0.25">
      <c r="A19" s="64">
        <v>1</v>
      </c>
      <c r="B19" s="64">
        <f>A19+1</f>
        <v>2</v>
      </c>
      <c r="C19" s="64">
        <f t="shared" ref="C19:P19" si="0">B19+1</f>
        <v>3</v>
      </c>
      <c r="D19" s="64">
        <f t="shared" si="0"/>
        <v>4</v>
      </c>
      <c r="E19" s="64">
        <f t="shared" si="0"/>
        <v>5</v>
      </c>
      <c r="F19" s="64">
        <f t="shared" si="0"/>
        <v>6</v>
      </c>
      <c r="G19" s="64">
        <f t="shared" si="0"/>
        <v>7</v>
      </c>
      <c r="H19" s="64">
        <v>8</v>
      </c>
      <c r="I19" s="64">
        <v>9</v>
      </c>
      <c r="J19" s="64">
        <v>10</v>
      </c>
      <c r="K19" s="64">
        <v>11</v>
      </c>
      <c r="L19" s="64">
        <v>12</v>
      </c>
      <c r="M19" s="64">
        <f t="shared" si="0"/>
        <v>13</v>
      </c>
      <c r="N19" s="64">
        <f t="shared" si="0"/>
        <v>14</v>
      </c>
      <c r="O19" s="64">
        <f t="shared" si="0"/>
        <v>15</v>
      </c>
      <c r="P19" s="64">
        <f t="shared" si="0"/>
        <v>16</v>
      </c>
    </row>
    <row r="20" spans="1:16" ht="47.25" customHeight="1" x14ac:dyDescent="0.25">
      <c r="A20" s="41">
        <v>1</v>
      </c>
      <c r="B20" s="106" t="s">
        <v>147</v>
      </c>
      <c r="C20" s="86" t="s">
        <v>100</v>
      </c>
      <c r="D20" s="106" t="s">
        <v>99</v>
      </c>
      <c r="E20" s="62">
        <v>35</v>
      </c>
      <c r="F20" s="63" t="s">
        <v>173</v>
      </c>
      <c r="G20" s="62">
        <v>6</v>
      </c>
      <c r="H20" s="2">
        <v>14</v>
      </c>
      <c r="I20" s="2"/>
      <c r="J20" s="2"/>
      <c r="K20" s="2"/>
      <c r="L20" s="2"/>
      <c r="M20" s="2"/>
      <c r="N20" s="2"/>
      <c r="O20" s="2"/>
      <c r="P20" s="2">
        <v>14</v>
      </c>
    </row>
    <row r="21" spans="1:16" ht="15.75" customHeight="1" x14ac:dyDescent="0.25">
      <c r="A21" s="2">
        <v>2</v>
      </c>
      <c r="B21" s="149"/>
      <c r="C21" s="86"/>
      <c r="D21" s="149"/>
      <c r="E21" s="19">
        <v>35</v>
      </c>
      <c r="F21" s="18" t="s">
        <v>105</v>
      </c>
      <c r="G21" s="62">
        <v>6</v>
      </c>
      <c r="H21" s="18">
        <v>1</v>
      </c>
      <c r="I21" s="18"/>
      <c r="J21" s="18"/>
      <c r="K21" s="18">
        <v>1</v>
      </c>
      <c r="L21" s="18"/>
      <c r="M21" s="18"/>
      <c r="N21" s="18">
        <v>1</v>
      </c>
      <c r="O21" s="18"/>
      <c r="P21" s="18"/>
    </row>
    <row r="22" spans="1:16" ht="15.75" customHeight="1" x14ac:dyDescent="0.25">
      <c r="A22" s="2">
        <v>3</v>
      </c>
      <c r="B22" s="149"/>
      <c r="C22" s="86"/>
      <c r="D22" s="107"/>
      <c r="E22" s="19">
        <v>35</v>
      </c>
      <c r="F22" s="18" t="s">
        <v>106</v>
      </c>
      <c r="G22" s="62">
        <v>6</v>
      </c>
      <c r="H22" s="18">
        <v>2</v>
      </c>
      <c r="I22" s="18"/>
      <c r="J22" s="18">
        <v>2</v>
      </c>
      <c r="K22" s="18"/>
      <c r="L22" s="18"/>
      <c r="M22" s="18"/>
      <c r="N22" s="18">
        <v>2</v>
      </c>
      <c r="O22" s="18"/>
      <c r="P22" s="18"/>
    </row>
    <row r="23" spans="1:16" ht="15.75" customHeight="1" x14ac:dyDescent="0.25">
      <c r="A23" s="2">
        <v>4</v>
      </c>
      <c r="B23" s="149"/>
      <c r="C23" s="86" t="s">
        <v>99</v>
      </c>
      <c r="D23" s="35" t="s">
        <v>101</v>
      </c>
      <c r="E23" s="19">
        <v>6</v>
      </c>
      <c r="F23" s="18" t="s">
        <v>102</v>
      </c>
      <c r="G23" s="62">
        <v>0.4</v>
      </c>
      <c r="H23" s="18">
        <v>1</v>
      </c>
      <c r="I23" s="18"/>
      <c r="J23" s="18"/>
      <c r="K23" s="18">
        <v>1</v>
      </c>
      <c r="L23" s="18"/>
      <c r="M23" s="18"/>
      <c r="N23" s="18"/>
      <c r="O23" s="18">
        <v>1</v>
      </c>
      <c r="P23" s="18"/>
    </row>
    <row r="24" spans="1:16" ht="15.75" customHeight="1" x14ac:dyDescent="0.25">
      <c r="A24" s="2">
        <v>5</v>
      </c>
      <c r="B24" s="149"/>
      <c r="C24" s="86"/>
      <c r="D24" s="35" t="s">
        <v>101</v>
      </c>
      <c r="E24" s="19">
        <v>6</v>
      </c>
      <c r="F24" s="18" t="s">
        <v>171</v>
      </c>
      <c r="G24" s="62">
        <v>0.4</v>
      </c>
      <c r="H24" s="18">
        <v>6</v>
      </c>
      <c r="I24" s="18"/>
      <c r="J24" s="18">
        <v>6</v>
      </c>
      <c r="K24" s="18"/>
      <c r="L24" s="18"/>
      <c r="M24" s="18"/>
      <c r="N24" s="18"/>
      <c r="O24" s="18">
        <v>6</v>
      </c>
      <c r="P24" s="18"/>
    </row>
    <row r="25" spans="1:16" x14ac:dyDescent="0.25">
      <c r="A25" s="40">
        <v>6</v>
      </c>
      <c r="B25" s="149"/>
      <c r="C25" s="86"/>
      <c r="D25" s="35" t="s">
        <v>144</v>
      </c>
      <c r="E25" s="64">
        <v>6</v>
      </c>
      <c r="F25" s="40" t="s">
        <v>172</v>
      </c>
      <c r="G25" s="64">
        <v>0.4</v>
      </c>
      <c r="H25" s="40">
        <v>1</v>
      </c>
      <c r="I25" s="40"/>
      <c r="J25" s="40"/>
      <c r="K25" s="40">
        <v>1</v>
      </c>
      <c r="L25" s="40"/>
      <c r="M25" s="40"/>
      <c r="N25" s="40"/>
      <c r="O25" s="40">
        <v>1</v>
      </c>
      <c r="P25" s="40"/>
    </row>
    <row r="26" spans="1:16" ht="21" customHeight="1" x14ac:dyDescent="0.25">
      <c r="A26" s="2">
        <v>7</v>
      </c>
      <c r="B26" s="107"/>
      <c r="C26" s="35" t="s">
        <v>100</v>
      </c>
      <c r="D26" s="35" t="s">
        <v>99</v>
      </c>
      <c r="E26" s="64">
        <v>35</v>
      </c>
      <c r="F26" s="18" t="s">
        <v>151</v>
      </c>
      <c r="G26" s="64">
        <v>6</v>
      </c>
      <c r="H26" s="2">
        <v>2</v>
      </c>
      <c r="I26" s="2"/>
      <c r="J26" s="2">
        <v>2</v>
      </c>
      <c r="K26" s="2"/>
      <c r="L26" s="2"/>
      <c r="M26" s="2"/>
      <c r="N26" s="2">
        <v>2</v>
      </c>
      <c r="O26" s="2"/>
      <c r="P26" s="2"/>
    </row>
    <row r="27" spans="1:16" x14ac:dyDescent="0.25">
      <c r="A27" s="49"/>
      <c r="B27" s="49"/>
      <c r="C27" s="49"/>
      <c r="D27" s="49"/>
      <c r="E27" s="49"/>
      <c r="F27" s="49"/>
      <c r="G27" s="49"/>
      <c r="H27" s="49">
        <f>SUM(H20:H26)</f>
        <v>27</v>
      </c>
      <c r="I27" s="49"/>
      <c r="J27" s="49">
        <f>SUM(J20:J26)</f>
        <v>10</v>
      </c>
      <c r="K27" s="49">
        <f t="shared" ref="K27:N27" si="1">SUM(K20:K26)</f>
        <v>3</v>
      </c>
      <c r="L27" s="49">
        <f t="shared" si="1"/>
        <v>0</v>
      </c>
      <c r="M27" s="49">
        <f t="shared" si="1"/>
        <v>0</v>
      </c>
      <c r="N27" s="49">
        <f t="shared" si="1"/>
        <v>5</v>
      </c>
      <c r="O27" s="49">
        <f t="shared" ref="O27" si="2">SUM(O22:O26)</f>
        <v>8</v>
      </c>
      <c r="P27" s="49">
        <v>14</v>
      </c>
    </row>
    <row r="28" spans="1:16" ht="30" x14ac:dyDescent="0.25">
      <c r="A28" s="41">
        <v>1</v>
      </c>
      <c r="B28" s="106" t="s">
        <v>146</v>
      </c>
      <c r="C28" s="106" t="s">
        <v>148</v>
      </c>
      <c r="D28" s="50" t="s">
        <v>152</v>
      </c>
      <c r="E28" s="62">
        <v>6</v>
      </c>
      <c r="F28" s="65" t="s">
        <v>174</v>
      </c>
      <c r="G28" s="62">
        <v>0.4</v>
      </c>
      <c r="H28" s="2">
        <v>6</v>
      </c>
      <c r="I28" s="2"/>
      <c r="J28" s="2"/>
      <c r="K28" s="2">
        <v>6</v>
      </c>
      <c r="L28" s="2"/>
      <c r="M28" s="2"/>
      <c r="N28" s="2"/>
      <c r="O28" s="2">
        <v>6</v>
      </c>
      <c r="P28" s="2"/>
    </row>
    <row r="29" spans="1:16" x14ac:dyDescent="0.25">
      <c r="A29" s="2">
        <v>2</v>
      </c>
      <c r="B29" s="149"/>
      <c r="C29" s="149"/>
      <c r="D29" s="50" t="s">
        <v>153</v>
      </c>
      <c r="E29" s="19">
        <v>6</v>
      </c>
      <c r="F29" s="18" t="s">
        <v>165</v>
      </c>
      <c r="G29" s="62">
        <v>0.4</v>
      </c>
      <c r="H29" s="18">
        <v>3</v>
      </c>
      <c r="I29" s="18"/>
      <c r="J29" s="18"/>
      <c r="K29" s="18">
        <v>3</v>
      </c>
      <c r="L29" s="18"/>
      <c r="M29" s="18"/>
      <c r="N29" s="18"/>
      <c r="O29" s="18">
        <v>3</v>
      </c>
      <c r="P29" s="18"/>
    </row>
    <row r="30" spans="1:16" ht="30" x14ac:dyDescent="0.25">
      <c r="A30" s="2">
        <v>3</v>
      </c>
      <c r="B30" s="149"/>
      <c r="C30" s="149"/>
      <c r="D30" s="50" t="s">
        <v>155</v>
      </c>
      <c r="E30" s="19">
        <v>6</v>
      </c>
      <c r="F30" s="65" t="s">
        <v>166</v>
      </c>
      <c r="G30" s="62">
        <v>0.4</v>
      </c>
      <c r="H30" s="18">
        <v>1</v>
      </c>
      <c r="I30" s="18"/>
      <c r="J30" s="18"/>
      <c r="K30" s="18">
        <v>1</v>
      </c>
      <c r="L30" s="18"/>
      <c r="M30" s="18"/>
      <c r="N30" s="18"/>
      <c r="O30" s="18">
        <v>1</v>
      </c>
      <c r="P30" s="18"/>
    </row>
    <row r="31" spans="1:16" x14ac:dyDescent="0.25">
      <c r="A31" s="2">
        <v>4</v>
      </c>
      <c r="B31" s="149"/>
      <c r="C31" s="149"/>
      <c r="D31" s="50" t="s">
        <v>154</v>
      </c>
      <c r="E31" s="19">
        <v>6</v>
      </c>
      <c r="F31" s="18" t="s">
        <v>167</v>
      </c>
      <c r="G31" s="62">
        <v>0.4</v>
      </c>
      <c r="H31" s="18">
        <v>1</v>
      </c>
      <c r="I31" s="18"/>
      <c r="J31" s="18"/>
      <c r="K31" s="18">
        <v>1</v>
      </c>
      <c r="L31" s="18"/>
      <c r="M31" s="18"/>
      <c r="N31" s="18"/>
      <c r="O31" s="18">
        <v>1</v>
      </c>
      <c r="P31" s="18"/>
    </row>
    <row r="32" spans="1:16" x14ac:dyDescent="0.25">
      <c r="A32" s="2">
        <v>5</v>
      </c>
      <c r="B32" s="149"/>
      <c r="C32" s="149"/>
      <c r="D32" s="50" t="s">
        <v>156</v>
      </c>
      <c r="E32" s="19">
        <v>6</v>
      </c>
      <c r="F32" s="18" t="s">
        <v>168</v>
      </c>
      <c r="G32" s="62">
        <v>0.4</v>
      </c>
      <c r="H32" s="18">
        <v>1</v>
      </c>
      <c r="I32" s="18"/>
      <c r="J32" s="18"/>
      <c r="K32" s="18">
        <v>1</v>
      </c>
      <c r="L32" s="18"/>
      <c r="M32" s="18"/>
      <c r="N32" s="18"/>
      <c r="O32" s="18">
        <v>1</v>
      </c>
      <c r="P32" s="18"/>
    </row>
    <row r="33" spans="1:16" x14ac:dyDescent="0.25">
      <c r="A33" s="40">
        <v>6</v>
      </c>
      <c r="B33" s="149"/>
      <c r="C33" s="149"/>
      <c r="D33" s="50" t="s">
        <v>158</v>
      </c>
      <c r="E33" s="64">
        <v>6</v>
      </c>
      <c r="F33" s="40" t="s">
        <v>175</v>
      </c>
      <c r="G33" s="62">
        <v>0.4</v>
      </c>
      <c r="H33" s="40">
        <v>2</v>
      </c>
      <c r="I33" s="40"/>
      <c r="J33" s="40"/>
      <c r="K33" s="40">
        <v>2</v>
      </c>
      <c r="L33" s="40"/>
      <c r="M33" s="40"/>
      <c r="N33" s="40"/>
      <c r="O33" s="40">
        <v>2</v>
      </c>
      <c r="P33" s="40"/>
    </row>
    <row r="34" spans="1:16" x14ac:dyDescent="0.25">
      <c r="A34" s="40">
        <v>7</v>
      </c>
      <c r="B34" s="149"/>
      <c r="C34" s="149"/>
      <c r="D34" s="50" t="s">
        <v>157</v>
      </c>
      <c r="E34" s="64">
        <v>6</v>
      </c>
      <c r="F34" s="40" t="s">
        <v>169</v>
      </c>
      <c r="G34" s="62">
        <v>0.4</v>
      </c>
      <c r="H34" s="40">
        <v>1</v>
      </c>
      <c r="I34" s="40"/>
      <c r="J34" s="40"/>
      <c r="K34" s="40">
        <v>1</v>
      </c>
      <c r="L34" s="40"/>
      <c r="M34" s="40"/>
      <c r="N34" s="40"/>
      <c r="O34" s="40">
        <v>1</v>
      </c>
      <c r="P34" s="40"/>
    </row>
    <row r="35" spans="1:16" x14ac:dyDescent="0.25">
      <c r="A35" s="40">
        <v>8</v>
      </c>
      <c r="B35" s="149"/>
      <c r="C35" s="149"/>
      <c r="D35" s="50" t="s">
        <v>159</v>
      </c>
      <c r="E35" s="64">
        <v>6</v>
      </c>
      <c r="F35" s="40" t="s">
        <v>170</v>
      </c>
      <c r="G35" s="62">
        <v>0.4</v>
      </c>
      <c r="H35" s="40">
        <v>1</v>
      </c>
      <c r="I35" s="40"/>
      <c r="J35" s="40"/>
      <c r="K35" s="40">
        <v>1</v>
      </c>
      <c r="L35" s="40"/>
      <c r="M35" s="40"/>
      <c r="N35" s="40"/>
      <c r="O35" s="40">
        <v>1</v>
      </c>
      <c r="P35" s="40"/>
    </row>
    <row r="36" spans="1:16" x14ac:dyDescent="0.25">
      <c r="A36" s="40">
        <v>9</v>
      </c>
      <c r="B36" s="149"/>
      <c r="C36" s="149"/>
      <c r="D36" s="50" t="s">
        <v>160</v>
      </c>
      <c r="E36" s="64">
        <v>6</v>
      </c>
      <c r="F36" s="18" t="s">
        <v>161</v>
      </c>
      <c r="G36" s="62">
        <v>0.4</v>
      </c>
      <c r="H36" s="40">
        <v>1</v>
      </c>
      <c r="I36" s="40"/>
      <c r="J36" s="40"/>
      <c r="K36" s="40">
        <v>1</v>
      </c>
      <c r="L36" s="40"/>
      <c r="M36" s="40"/>
      <c r="N36" s="40"/>
      <c r="O36" s="40">
        <v>1</v>
      </c>
      <c r="P36" s="40"/>
    </row>
    <row r="37" spans="1:16" x14ac:dyDescent="0.25">
      <c r="A37" s="2">
        <v>10</v>
      </c>
      <c r="B37" s="107"/>
      <c r="C37" s="107"/>
      <c r="D37" s="50" t="s">
        <v>162</v>
      </c>
      <c r="E37" s="64">
        <v>6</v>
      </c>
      <c r="F37" s="18" t="s">
        <v>163</v>
      </c>
      <c r="G37" s="62">
        <v>0.4</v>
      </c>
      <c r="H37" s="2">
        <v>1</v>
      </c>
      <c r="I37" s="2"/>
      <c r="J37" s="2"/>
      <c r="K37" s="2">
        <v>1</v>
      </c>
      <c r="L37" s="2"/>
      <c r="M37" s="2"/>
      <c r="N37" s="2"/>
      <c r="O37" s="2">
        <v>1</v>
      </c>
      <c r="P37" s="2"/>
    </row>
    <row r="38" spans="1:16" x14ac:dyDescent="0.25">
      <c r="A38" s="51"/>
      <c r="B38" s="51"/>
      <c r="C38" s="51"/>
      <c r="D38" s="51"/>
      <c r="E38" s="51"/>
      <c r="F38" s="51"/>
      <c r="G38" s="51"/>
      <c r="H38" s="51">
        <f>SUM(H28:H37)</f>
        <v>18</v>
      </c>
      <c r="I38" s="49"/>
      <c r="J38" s="49">
        <f>SUM(J28:J37)</f>
        <v>0</v>
      </c>
      <c r="K38" s="49">
        <f t="shared" ref="K38:O38" si="3">SUM(K28:K37)</f>
        <v>18</v>
      </c>
      <c r="L38" s="49">
        <f t="shared" si="3"/>
        <v>0</v>
      </c>
      <c r="M38" s="49">
        <f t="shared" si="3"/>
        <v>0</v>
      </c>
      <c r="N38" s="49">
        <f t="shared" si="3"/>
        <v>0</v>
      </c>
      <c r="O38" s="49">
        <f t="shared" si="3"/>
        <v>18</v>
      </c>
      <c r="P38" s="51">
        <v>0</v>
      </c>
    </row>
    <row r="39" spans="1:16" ht="39.75" customHeight="1" x14ac:dyDescent="0.25">
      <c r="A39" s="40">
        <v>1</v>
      </c>
      <c r="B39" s="35" t="s">
        <v>145</v>
      </c>
      <c r="C39" s="35" t="s">
        <v>149</v>
      </c>
      <c r="D39" s="50" t="s">
        <v>164</v>
      </c>
      <c r="E39" s="62">
        <v>6</v>
      </c>
      <c r="F39" s="65" t="s">
        <v>176</v>
      </c>
      <c r="G39" s="62">
        <v>0.4</v>
      </c>
      <c r="H39" s="48">
        <v>1</v>
      </c>
      <c r="I39" s="2"/>
      <c r="J39" s="2"/>
      <c r="K39" s="2">
        <v>1</v>
      </c>
      <c r="L39" s="2"/>
      <c r="M39" s="2"/>
      <c r="N39" s="2"/>
      <c r="O39" s="2">
        <v>1</v>
      </c>
      <c r="P39" s="2"/>
    </row>
    <row r="40" spans="1:16" ht="33" customHeight="1" x14ac:dyDescent="0.3">
      <c r="A40" s="146" t="s">
        <v>150</v>
      </c>
      <c r="B40" s="147"/>
      <c r="C40" s="147"/>
      <c r="D40" s="147"/>
      <c r="E40" s="147"/>
      <c r="F40" s="148"/>
      <c r="G40" s="53"/>
      <c r="H40" s="52">
        <f>H27+H38+H39</f>
        <v>46</v>
      </c>
      <c r="I40" s="52">
        <f t="shared" ref="I40:P40" si="4">I27+I38+I39</f>
        <v>0</v>
      </c>
      <c r="J40" s="52">
        <f t="shared" si="4"/>
        <v>10</v>
      </c>
      <c r="K40" s="52">
        <f t="shared" si="4"/>
        <v>22</v>
      </c>
      <c r="L40" s="52">
        <f t="shared" si="4"/>
        <v>0</v>
      </c>
      <c r="M40" s="52">
        <f t="shared" si="4"/>
        <v>0</v>
      </c>
      <c r="N40" s="52">
        <f t="shared" si="4"/>
        <v>5</v>
      </c>
      <c r="O40" s="52">
        <f t="shared" si="4"/>
        <v>27</v>
      </c>
      <c r="P40" s="52">
        <f t="shared" si="4"/>
        <v>14</v>
      </c>
    </row>
    <row r="43" spans="1:16" ht="18.75" x14ac:dyDescent="0.3">
      <c r="D43" s="8"/>
      <c r="G43" s="8"/>
    </row>
  </sheetData>
  <mergeCells count="30">
    <mergeCell ref="A5:G5"/>
    <mergeCell ref="H5:P5"/>
    <mergeCell ref="A6:A18"/>
    <mergeCell ref="B6:B18"/>
    <mergeCell ref="C6:C18"/>
    <mergeCell ref="D6:E6"/>
    <mergeCell ref="F6:G6"/>
    <mergeCell ref="H6:P7"/>
    <mergeCell ref="D7:D18"/>
    <mergeCell ref="E7:E18"/>
    <mergeCell ref="P8:P18"/>
    <mergeCell ref="I10:I18"/>
    <mergeCell ref="J10:J18"/>
    <mergeCell ref="K10:K18"/>
    <mergeCell ref="L10:L18"/>
    <mergeCell ref="O10:O18"/>
    <mergeCell ref="A40:F40"/>
    <mergeCell ref="M10:M18"/>
    <mergeCell ref="N10:N18"/>
    <mergeCell ref="G7:G18"/>
    <mergeCell ref="H8:H18"/>
    <mergeCell ref="I8:K9"/>
    <mergeCell ref="L8:O9"/>
    <mergeCell ref="B28:B37"/>
    <mergeCell ref="C28:C37"/>
    <mergeCell ref="B20:B26"/>
    <mergeCell ref="C20:C22"/>
    <mergeCell ref="D20:D22"/>
    <mergeCell ref="C23:C25"/>
    <mergeCell ref="F7:F18"/>
  </mergeCells>
  <pageMargins left="0.70866141732283472" right="0.70866141732283472" top="0.35433070866141736" bottom="0.35433070866141736" header="0.31496062992125984" footer="0.31496062992125984"/>
  <pageSetup paperSize="9"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4"/>
  <sheetViews>
    <sheetView tabSelected="1" zoomScaleNormal="100" workbookViewId="0">
      <selection activeCell="B13" sqref="B13:C13"/>
    </sheetView>
  </sheetViews>
  <sheetFormatPr defaultRowHeight="15" x14ac:dyDescent="0.25"/>
  <cols>
    <col min="1" max="1" width="7" customWidth="1"/>
    <col min="2" max="2" width="58.85546875" customWidth="1"/>
    <col min="3" max="3" width="45.42578125" customWidth="1"/>
  </cols>
  <sheetData>
    <row r="2" spans="1:3" x14ac:dyDescent="0.25">
      <c r="B2" s="91" t="s">
        <v>23</v>
      </c>
      <c r="C2" s="91"/>
    </row>
    <row r="3" spans="1:3" ht="42.75" customHeight="1" x14ac:dyDescent="0.25">
      <c r="B3" s="91"/>
      <c r="C3" s="91"/>
    </row>
    <row r="4" spans="1:3" x14ac:dyDescent="0.25">
      <c r="B4" s="33" t="s">
        <v>5</v>
      </c>
      <c r="C4" s="34" t="s">
        <v>193</v>
      </c>
    </row>
    <row r="5" spans="1:3" ht="30" customHeight="1" x14ac:dyDescent="0.3">
      <c r="A5" s="2" t="s">
        <v>19</v>
      </c>
      <c r="B5" s="12" t="s">
        <v>20</v>
      </c>
      <c r="C5" s="12" t="s">
        <v>21</v>
      </c>
    </row>
    <row r="6" spans="1:3" ht="120" x14ac:dyDescent="0.25">
      <c r="A6" s="63">
        <v>1</v>
      </c>
      <c r="B6" s="65" t="s">
        <v>22</v>
      </c>
      <c r="C6" s="63">
        <v>18</v>
      </c>
    </row>
    <row r="7" spans="1:3" ht="120" x14ac:dyDescent="0.25">
      <c r="A7" s="13" t="s">
        <v>25</v>
      </c>
      <c r="B7" s="65" t="s">
        <v>24</v>
      </c>
      <c r="C7" s="63">
        <v>18</v>
      </c>
    </row>
    <row r="8" spans="1:3" ht="30" x14ac:dyDescent="0.25">
      <c r="A8" s="63" t="s">
        <v>9</v>
      </c>
      <c r="B8" s="65" t="s">
        <v>26</v>
      </c>
      <c r="C8" s="63">
        <v>46</v>
      </c>
    </row>
    <row r="9" spans="1:3" ht="30" x14ac:dyDescent="0.25">
      <c r="A9" s="63" t="s">
        <v>7</v>
      </c>
      <c r="B9" s="65" t="s">
        <v>27</v>
      </c>
      <c r="C9" s="150">
        <v>1.5149999999999999</v>
      </c>
    </row>
    <row r="10" spans="1:3" ht="30" x14ac:dyDescent="0.25">
      <c r="A10" s="63" t="s">
        <v>8</v>
      </c>
      <c r="B10" s="65" t="s">
        <v>28</v>
      </c>
      <c r="C10" s="150">
        <v>1.222</v>
      </c>
    </row>
    <row r="13" spans="1:3" ht="30" customHeight="1" x14ac:dyDescent="0.25">
      <c r="B13" s="92"/>
      <c r="C13" s="92"/>
    </row>
    <row r="14" spans="1:3" x14ac:dyDescent="0.25">
      <c r="C14" s="17"/>
    </row>
  </sheetData>
  <mergeCells count="2">
    <mergeCell ref="B2:C3"/>
    <mergeCell ref="B13:C13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1.1 2019ф 12м</vt:lpstr>
      <vt:lpstr>1.2 2019 12м</vt:lpstr>
      <vt:lpstr>1.3 2019 ф 12м</vt:lpstr>
      <vt:lpstr>1.9 факт 2019г</vt:lpstr>
      <vt:lpstr>3.12019   </vt:lpstr>
      <vt:lpstr>3.2 2019</vt:lpstr>
      <vt:lpstr>8.1 2019 приказ 1256 12м</vt:lpstr>
      <vt:lpstr>8.1.1 2019  январь-декабрь</vt:lpstr>
      <vt:lpstr>8.3 2019 приказ 1256 </vt:lpstr>
      <vt:lpstr>'1.1 2019ф 12м'!Область_печати</vt:lpstr>
      <vt:lpstr>'1.2 2019 12м'!Область_печати</vt:lpstr>
      <vt:lpstr>'3.12019   '!Область_печати</vt:lpstr>
      <vt:lpstr>'3.2 2019'!Область_печати</vt:lpstr>
      <vt:lpstr>'8.1 2019 приказ 1256 12м'!Область_печати</vt:lpstr>
      <vt:lpstr>'8.1.1 2019  январь-декабрь'!Область_печати</vt:lpstr>
      <vt:lpstr>'8.3 2019 приказ 1256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2020-03-27T13:04:19Z</dcterms:modified>
</cp:coreProperties>
</file>